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haris\Desktop\"/>
    </mc:Choice>
  </mc:AlternateContent>
  <xr:revisionPtr revIDLastSave="0" documentId="13_ncr:1_{CA1D8C26-900E-4314-A9FE-11E96282A7FB}" xr6:coauthVersionLast="46" xr6:coauthVersionMax="46" xr10:uidLastSave="{00000000-0000-0000-0000-000000000000}"/>
  <bookViews>
    <workbookView xWindow="-108" yWindow="-108" windowWidth="23256" windowHeight="12576" xr2:uid="{A74D2B81-B49A-4A5F-8C72-5C98B5FD420B}"/>
  </bookViews>
  <sheets>
    <sheet name="Sample Format" sheetId="11" r:id="rId1"/>
    <sheet name="Over-Time (Fixed Payment)" sheetId="5" r:id="rId2"/>
    <sheet name="Over-Time (Time Payment)" sheetId="12" r:id="rId3"/>
    <sheet name="OT March" sheetId="1" state="hidden" r:id="rId4"/>
  </sheets>
  <definedNames>
    <definedName name="_xlnm._FilterDatabase" localSheetId="1" hidden="1">'Over-Time (Fixed Payment)'!$A$2:$J$2</definedName>
    <definedName name="_xlnm._FilterDatabase" localSheetId="2" hidden="1">'Over-Time (Time Payment)'!$A$2:$K$2</definedName>
    <definedName name="_xlnm._FilterDatabase" localSheetId="0" hidden="1">'Sample Format'!$A$1:$N$1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9" i="5" l="1"/>
  <c r="G89" i="5"/>
  <c r="B137" i="12"/>
  <c r="H132" i="12"/>
  <c r="B117" i="12"/>
  <c r="H112" i="12"/>
  <c r="B97" i="12"/>
  <c r="H92" i="12"/>
  <c r="B77" i="12"/>
  <c r="H72" i="12"/>
  <c r="B57" i="12"/>
  <c r="H52" i="12"/>
  <c r="B37" i="12"/>
  <c r="H32" i="12"/>
  <c r="J76" i="5"/>
  <c r="G76" i="5"/>
  <c r="J63" i="5"/>
  <c r="G63" i="5"/>
  <c r="J50" i="5"/>
  <c r="G50" i="5"/>
  <c r="J37" i="5"/>
  <c r="G37" i="5"/>
  <c r="J24" i="5"/>
  <c r="G24" i="5"/>
  <c r="J11" i="5"/>
  <c r="B17" i="12" l="1"/>
  <c r="G11" i="5" l="1"/>
  <c r="H5" i="11"/>
  <c r="H4" i="11"/>
  <c r="H3" i="11"/>
  <c r="I27" i="1"/>
  <c r="I5" i="1"/>
  <c r="I8" i="1"/>
  <c r="I7" i="1"/>
  <c r="I6" i="1"/>
  <c r="I4" i="1"/>
  <c r="I28" i="1"/>
  <c r="I29" i="1"/>
  <c r="I30" i="1"/>
  <c r="I31" i="1"/>
  <c r="I32" i="1"/>
  <c r="I19" i="1"/>
  <c r="I10" i="1"/>
  <c r="I11" i="1"/>
  <c r="I12" i="1"/>
  <c r="I13" i="1"/>
  <c r="I14" i="1"/>
  <c r="I15" i="1"/>
  <c r="I16" i="1"/>
  <c r="I17" i="1"/>
  <c r="I18" i="1"/>
  <c r="I20" i="1"/>
  <c r="I21" i="1"/>
  <c r="I22" i="1"/>
  <c r="I9" i="1"/>
  <c r="H12" i="12" l="1"/>
  <c r="I23" i="1"/>
  <c r="B36" i="1" s="1"/>
  <c r="I34" i="1"/>
  <c r="B37" i="1" s="1"/>
</calcChain>
</file>

<file path=xl/sharedStrings.xml><?xml version="1.0" encoding="utf-8"?>
<sst xmlns="http://schemas.openxmlformats.org/spreadsheetml/2006/main" count="424" uniqueCount="101">
  <si>
    <t>Date</t>
  </si>
  <si>
    <t xml:space="preserve">Emp </t>
  </si>
  <si>
    <t>Helper</t>
  </si>
  <si>
    <t xml:space="preserve">Place </t>
  </si>
  <si>
    <t>Purpose</t>
  </si>
  <si>
    <t>Tag No</t>
  </si>
  <si>
    <t>From time</t>
  </si>
  <si>
    <t>To Time</t>
  </si>
  <si>
    <t>Total Hrs</t>
  </si>
  <si>
    <t>Harish</t>
  </si>
  <si>
    <t>Raja</t>
  </si>
  <si>
    <t>IG Circle</t>
  </si>
  <si>
    <t>Rescue</t>
  </si>
  <si>
    <t>BTM &amp; Indiranagar</t>
  </si>
  <si>
    <t>1030 &amp; 1031</t>
  </si>
  <si>
    <t>Manoj</t>
  </si>
  <si>
    <t>Indiranagar</t>
  </si>
  <si>
    <t>Cessna</t>
  </si>
  <si>
    <t>JP Nagar 9th Phase</t>
  </si>
  <si>
    <t>Sarjapur</t>
  </si>
  <si>
    <t>Donation collection</t>
  </si>
  <si>
    <t>Arjun</t>
  </si>
  <si>
    <t>Shelter</t>
  </si>
  <si>
    <t>Treatment</t>
  </si>
  <si>
    <t>Jp nagar and kengeri upanagara</t>
  </si>
  <si>
    <t>Varthur kodi</t>
  </si>
  <si>
    <t>Milky mist</t>
  </si>
  <si>
    <t>Jambusavaridinne</t>
  </si>
  <si>
    <t>Jp nagar, koramangala, bommanahalli</t>
  </si>
  <si>
    <t>Koramangala</t>
  </si>
  <si>
    <t>Ksrp police park</t>
  </si>
  <si>
    <t>Old bayappanahalli</t>
  </si>
  <si>
    <t>Jp nagar, sg palya</t>
  </si>
  <si>
    <t>Btm to cessna hospital</t>
  </si>
  <si>
    <t>Katriguppe</t>
  </si>
  <si>
    <t>Arekere</t>
  </si>
  <si>
    <t>Blue print diagnosis</t>
  </si>
  <si>
    <t>-</t>
  </si>
  <si>
    <t>Vishnu</t>
  </si>
  <si>
    <t>Others</t>
  </si>
  <si>
    <t>Release</t>
  </si>
  <si>
    <t>1144&amp;1045</t>
  </si>
  <si>
    <t>1033&amp;1036&amp;1037</t>
  </si>
  <si>
    <t>Emp Name</t>
  </si>
  <si>
    <t>Total OT</t>
  </si>
  <si>
    <t>Verified by?</t>
  </si>
  <si>
    <t>Match with Ambulance Log?</t>
  </si>
  <si>
    <t>Place Visited</t>
  </si>
  <si>
    <t>From time (Actual Time of the task started)</t>
  </si>
  <si>
    <t>Pet Tag No</t>
  </si>
  <si>
    <t>Total Hours</t>
  </si>
  <si>
    <t>BTM Layout 1st Stage</t>
  </si>
  <si>
    <t>Yes</t>
  </si>
  <si>
    <t>Name of the place visited by the staff</t>
  </si>
  <si>
    <t>For what reason the staff went out for the shelter. For ex.: Rescue, Release, to buy sheter groceries etc.</t>
  </si>
  <si>
    <t>What is the pet's tag number if it is rescue or release. Anything related to the pet during Over-Time, tag number is a must.</t>
  </si>
  <si>
    <t>The time till the task ends.</t>
  </si>
  <si>
    <t>Numner of total hours calculated From time to To time.</t>
  </si>
  <si>
    <t>Date of the Over-Time done</t>
  </si>
  <si>
    <t>Based on the number of hours apart from the Rescue is paid.</t>
  </si>
  <si>
    <t>Haris Ali</t>
  </si>
  <si>
    <t>Verified by? Employee Name</t>
  </si>
  <si>
    <t>Name of the person from the Top level department or accounts department or HR who verified the authenticity of the Over-Time.</t>
  </si>
  <si>
    <t>Name of the person who verified the authenticity of the Over-Time such as a Manager or a coordinator</t>
  </si>
  <si>
    <t>Rajajinagar</t>
  </si>
  <si>
    <t>The From Time and To Time should match the timings in the ambulance log. For Treatments aswell the timings of the treatment should be recorded.</t>
  </si>
  <si>
    <t>Suhas</t>
  </si>
  <si>
    <t>Krishna</t>
  </si>
  <si>
    <t>Fixed Payment</t>
  </si>
  <si>
    <t>Kavya</t>
  </si>
  <si>
    <t>Time Payment</t>
  </si>
  <si>
    <t>The time should be mentioned from the time task was started. For ex. Ambulance started from the shelter at 14:25:85 (per the ambulance log), the same time should be mentioned in the file. And no oral timings said should be mentioned in the record of what so ever where the Time Payment is being added.</t>
  </si>
  <si>
    <t>Finalised by? Authorised Person's Name</t>
  </si>
  <si>
    <t>Payment Type</t>
  </si>
  <si>
    <t>Ravi- Driver</t>
  </si>
  <si>
    <t>Tejas- Veterinarian</t>
  </si>
  <si>
    <t>Amount</t>
  </si>
  <si>
    <t>Enter the amount for the fixed payment and time payment. For more info, please refer the OT Protocol</t>
  </si>
  <si>
    <t>100 &amp; 200</t>
  </si>
  <si>
    <t>*1.5</t>
  </si>
  <si>
    <t>Note: Kindly delete the empty cells before uploading the data in SMS.</t>
  </si>
  <si>
    <t>Name of the person. For ex. Driver, Veterinarian, Caretaker etc.</t>
  </si>
  <si>
    <t>Employee Name with Designation</t>
  </si>
  <si>
    <t>Total Hours=</t>
  </si>
  <si>
    <t>Amount=</t>
  </si>
  <si>
    <t>Take home salary=</t>
  </si>
  <si>
    <t>Number of days in a month=</t>
  </si>
  <si>
    <t>Number of working hours in a day=</t>
  </si>
  <si>
    <t>OT Rate=</t>
  </si>
  <si>
    <t>Total Amount=</t>
  </si>
  <si>
    <t>Approved or Rejected?</t>
  </si>
  <si>
    <t xml:space="preserve">All the Fixed Payment OT's with respect to Rescues or Treatment is paid always. Rest of the Time Payment OT's are subject to the approval from higher authorities such as buying of groceries to the shelter, taking colleague to the hospital etc. are paid only on emergency circumstances. </t>
  </si>
  <si>
    <t>Approved</t>
  </si>
  <si>
    <t>Jambusavari Dinne</t>
  </si>
  <si>
    <t>Purchase of surf to the shelter</t>
  </si>
  <si>
    <t>For ex. Rs.22</t>
  </si>
  <si>
    <t>Rejected- Could have been bought during the day time as it was not emergency.</t>
  </si>
  <si>
    <t>Note: Kindly enter the number of hours in Time Payment in Decimals to get the right calculation. For ex. If total time is 4:20:56, kindly enter 4.2</t>
  </si>
  <si>
    <t>Employee Name=</t>
  </si>
  <si>
    <t>Finalised by=</t>
  </si>
  <si>
    <t>Default Log Out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</si>
</sst>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0"/>
    <numFmt numFmtId="166" formatCode="[$-F400]h:mm:ss\ AM/PM"/>
  </numFmts>
  <fonts count="10" x14ac:knownFonts="1">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2"/>
      <color theme="8"/>
      <name val="Calibri"/>
      <family val="2"/>
      <scheme val="minor"/>
    </font>
    <font>
      <b/>
      <sz val="11"/>
      <color theme="8"/>
      <name val="Calibri"/>
      <family val="2"/>
      <scheme val="minor"/>
    </font>
    <font>
      <sz val="11"/>
      <name val="Calibri"/>
      <family val="2"/>
      <scheme val="minor"/>
    </font>
  </fonts>
  <fills count="7">
    <fill>
      <patternFill patternType="none"/>
    </fill>
    <fill>
      <patternFill patternType="gray125"/>
    </fill>
    <fill>
      <patternFill patternType="solid">
        <fgColor rgb="FF800080"/>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theme="0"/>
        <bgColor indexed="64"/>
      </patternFill>
    </fill>
    <fill>
      <patternFill patternType="solid">
        <fgColor theme="4"/>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0">
    <xf numFmtId="0" fontId="0" fillId="0" borderId="0" xfId="0"/>
    <xf numFmtId="0" fontId="2" fillId="0" borderId="0" xfId="0" applyFont="1"/>
    <xf numFmtId="20" fontId="0" fillId="0" borderId="0" xfId="0" applyNumberFormat="1"/>
    <xf numFmtId="21" fontId="0" fillId="0" borderId="0" xfId="0" applyNumberFormat="1"/>
    <xf numFmtId="0" fontId="0" fillId="0" borderId="1" xfId="0" applyBorder="1"/>
    <xf numFmtId="21" fontId="0" fillId="0" borderId="1" xfId="0" applyNumberFormat="1" applyBorder="1"/>
    <xf numFmtId="3" fontId="0" fillId="0" borderId="1" xfId="0" applyNumberFormat="1" applyBorder="1"/>
    <xf numFmtId="20" fontId="0" fillId="0" borderId="1" xfId="0" applyNumberFormat="1" applyBorder="1"/>
    <xf numFmtId="0" fontId="0" fillId="0" borderId="2" xfId="0" applyBorder="1"/>
    <xf numFmtId="21" fontId="0" fillId="0" borderId="2" xfId="0" applyNumberFormat="1" applyBorder="1"/>
    <xf numFmtId="14" fontId="0" fillId="0" borderId="3" xfId="0" applyNumberFormat="1" applyBorder="1"/>
    <xf numFmtId="14" fontId="0" fillId="0" borderId="4" xfId="0" applyNumberFormat="1" applyBorder="1"/>
    <xf numFmtId="21" fontId="0" fillId="0" borderId="5" xfId="0" applyNumberFormat="1" applyBorder="1"/>
    <xf numFmtId="21" fontId="0" fillId="0" borderId="6" xfId="0" applyNumberFormat="1" applyBorder="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14" fontId="0" fillId="0" borderId="10" xfId="0" applyNumberFormat="1" applyBorder="1"/>
    <xf numFmtId="0" fontId="0" fillId="0" borderId="11" xfId="0" applyBorder="1"/>
    <xf numFmtId="20" fontId="0" fillId="0" borderId="11" xfId="0" applyNumberFormat="1" applyBorder="1"/>
    <xf numFmtId="21" fontId="0" fillId="0" borderId="12" xfId="0" applyNumberFormat="1" applyBorder="1"/>
    <xf numFmtId="46" fontId="0" fillId="0" borderId="0" xfId="0" applyNumberFormat="1"/>
    <xf numFmtId="0" fontId="4" fillId="0" borderId="0" xfId="0" applyFont="1" applyAlignment="1">
      <alignment horizontal="center"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21" fontId="4" fillId="3"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21" fontId="4"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21" fontId="4" fillId="0" borderId="1"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5" borderId="1" xfId="0" applyFont="1" applyFill="1" applyBorder="1" applyAlignment="1">
      <alignment horizontal="center" vertical="center"/>
    </xf>
    <xf numFmtId="0" fontId="6" fillId="0" borderId="1" xfId="0" applyFont="1" applyBorder="1" applyAlignment="1">
      <alignment horizontal="center" vertical="center"/>
    </xf>
    <xf numFmtId="21" fontId="6" fillId="0" borderId="1" xfId="0" applyNumberFormat="1" applyFont="1" applyBorder="1" applyAlignment="1">
      <alignment horizontal="center" vertical="center"/>
    </xf>
    <xf numFmtId="0" fontId="6" fillId="0" borderId="0" xfId="0" applyFont="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1" fillId="4"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0" xfId="0" applyFont="1" applyFill="1" applyAlignment="1">
      <alignment horizontal="center" vertical="center"/>
    </xf>
    <xf numFmtId="1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21"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64"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xf>
    <xf numFmtId="166" fontId="0"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21" fontId="2" fillId="0" borderId="2" xfId="0" applyNumberFormat="1"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21" fontId="9" fillId="0" borderId="1" xfId="0" applyNumberFormat="1" applyFont="1" applyFill="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xf>
    <xf numFmtId="21"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1">
    <cellStyle name="Normal" xfId="0" builtinId="0"/>
  </cellStyles>
  <dxfs count="12">
    <dxf>
      <numFmt numFmtId="26" formatCode="hh:mm:ss"/>
      <border diagonalUp="0" diagonalDown="0">
        <left style="thin">
          <color indexed="64"/>
        </left>
        <right/>
        <top style="thin">
          <color indexed="64"/>
        </top>
        <bottom style="thin">
          <color indexed="64"/>
        </bottom>
        <vertical/>
        <horizontal/>
      </border>
    </dxf>
    <dxf>
      <numFmt numFmtId="25" formatCode="hh:mm"/>
      <border diagonalUp="0" diagonalDown="0">
        <left style="thin">
          <color indexed="64"/>
        </left>
        <right style="thin">
          <color indexed="64"/>
        </right>
        <top style="thin">
          <color indexed="64"/>
        </top>
        <bottom style="thin">
          <color indexed="64"/>
        </bottom>
        <vertical/>
        <horizontal/>
      </border>
    </dxf>
    <dxf>
      <numFmt numFmtId="25" formatCode="hh:mm"/>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9" formatCode="dd/mm/yyyy"/>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80008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90099"/>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96DC15-2EC6-4C62-A17F-912B871127AB}" name="Table1" displayName="Table1" ref="A3:I32" totalsRowShown="0" headerRowDxfId="11" headerRowBorderDxfId="10" tableBorderDxfId="9">
  <autoFilter ref="A3:I32" xr:uid="{E6EB5F93-FC1F-4B98-97A0-378CBC2F7301}"/>
  <tableColumns count="9">
    <tableColumn id="1" xr3:uid="{D24D1125-CEED-44FC-A377-3E9AB0DEE1F8}" name="Date" dataDxfId="8"/>
    <tableColumn id="2" xr3:uid="{2088EBFF-07C4-4A15-8A09-70D33781A57F}" name="Emp " dataDxfId="7"/>
    <tableColumn id="3" xr3:uid="{1F8A9906-8D80-44C0-8DBD-A7C2CCF4100E}" name="Helper" dataDxfId="6"/>
    <tableColumn id="4" xr3:uid="{FEDC7C74-55F2-44A6-A954-A7EA33C859FD}" name="Place " dataDxfId="5"/>
    <tableColumn id="5" xr3:uid="{3903104C-64D3-4863-965D-CFF1749A87EB}" name="Purpose" dataDxfId="4"/>
    <tableColumn id="6" xr3:uid="{47281EB1-F012-447D-992F-86B84A51231D}" name="Tag No" dataDxfId="3"/>
    <tableColumn id="7" xr3:uid="{F2FD9F07-AAC3-43CD-A5CB-C73B8C0A70CC}" name="From time" dataDxfId="2"/>
    <tableColumn id="8" xr3:uid="{0294001C-49D4-4EE1-A096-811C2AB75C07}" name="To Time" dataDxfId="1"/>
    <tableColumn id="9" xr3:uid="{49967B2E-DBDB-4916-A583-6091EECAFECD}" name="Total Hrs" dataDxfId="0">
      <calculatedColumnFormula>H4-G4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1DAD-66B7-453D-8899-71C44534DF3E}">
  <dimension ref="A1:N11"/>
  <sheetViews>
    <sheetView tabSelected="1" workbookViewId="0">
      <selection activeCell="A2" sqref="A2"/>
    </sheetView>
  </sheetViews>
  <sheetFormatPr defaultRowHeight="13.8" x14ac:dyDescent="0.3"/>
  <cols>
    <col min="1" max="1" width="14.33203125" style="22" bestFit="1" customWidth="1"/>
    <col min="2" max="2" width="32.5546875" style="22" bestFit="1" customWidth="1"/>
    <col min="3" max="3" width="18" style="22" bestFit="1" customWidth="1"/>
    <col min="4" max="4" width="24.6640625" style="22" bestFit="1" customWidth="1"/>
    <col min="5" max="5" width="15.109375" style="22" bestFit="1" customWidth="1"/>
    <col min="6" max="6" width="40.33203125" style="22" bestFit="1" customWidth="1"/>
    <col min="7" max="7" width="13.33203125" style="22" bestFit="1" customWidth="1"/>
    <col min="8" max="8" width="14.44140625" style="22" bestFit="1" customWidth="1"/>
    <col min="9" max="9" width="29.33203125" style="22" bestFit="1" customWidth="1"/>
    <col min="10" max="10" width="28.5546875" style="22" bestFit="1" customWidth="1"/>
    <col min="11" max="11" width="21.33203125" style="22" bestFit="1" customWidth="1"/>
    <col min="12" max="12" width="21.33203125" style="22" customWidth="1"/>
    <col min="13" max="13" width="64" style="22" bestFit="1" customWidth="1"/>
    <col min="14" max="14" width="36.77734375" style="22" bestFit="1" customWidth="1"/>
    <col min="15" max="16384" width="8.88671875" style="22"/>
  </cols>
  <sheetData>
    <row r="1" spans="1:14" x14ac:dyDescent="0.3">
      <c r="A1" s="31" t="s">
        <v>0</v>
      </c>
      <c r="B1" s="31" t="s">
        <v>82</v>
      </c>
      <c r="C1" s="31" t="s">
        <v>47</v>
      </c>
      <c r="D1" s="31" t="s">
        <v>4</v>
      </c>
      <c r="E1" s="31" t="s">
        <v>49</v>
      </c>
      <c r="F1" s="31" t="s">
        <v>48</v>
      </c>
      <c r="G1" s="31" t="s">
        <v>7</v>
      </c>
      <c r="H1" s="31" t="s">
        <v>50</v>
      </c>
      <c r="I1" s="31" t="s">
        <v>46</v>
      </c>
      <c r="J1" s="31" t="s">
        <v>61</v>
      </c>
      <c r="K1" s="32" t="s">
        <v>73</v>
      </c>
      <c r="L1" s="32" t="s">
        <v>76</v>
      </c>
      <c r="M1" s="32" t="s">
        <v>90</v>
      </c>
      <c r="N1" s="31" t="s">
        <v>72</v>
      </c>
    </row>
    <row r="2" spans="1:14" s="30" customFormat="1" ht="151.80000000000001" x14ac:dyDescent="0.3">
      <c r="A2" s="29" t="s">
        <v>58</v>
      </c>
      <c r="B2" s="29" t="s">
        <v>81</v>
      </c>
      <c r="C2" s="29" t="s">
        <v>53</v>
      </c>
      <c r="D2" s="29" t="s">
        <v>54</v>
      </c>
      <c r="E2" s="29" t="s">
        <v>55</v>
      </c>
      <c r="F2" s="29" t="s">
        <v>71</v>
      </c>
      <c r="G2" s="29" t="s">
        <v>56</v>
      </c>
      <c r="H2" s="29" t="s">
        <v>57</v>
      </c>
      <c r="I2" s="29" t="s">
        <v>65</v>
      </c>
      <c r="J2" s="29" t="s">
        <v>63</v>
      </c>
      <c r="K2" s="29" t="s">
        <v>59</v>
      </c>
      <c r="L2" s="29" t="s">
        <v>77</v>
      </c>
      <c r="M2" s="29" t="s">
        <v>91</v>
      </c>
      <c r="N2" s="29" t="s">
        <v>62</v>
      </c>
    </row>
    <row r="3" spans="1:14" x14ac:dyDescent="0.3">
      <c r="A3" s="23">
        <v>43915</v>
      </c>
      <c r="B3" s="24" t="s">
        <v>74</v>
      </c>
      <c r="C3" s="24" t="s">
        <v>51</v>
      </c>
      <c r="D3" s="24" t="s">
        <v>12</v>
      </c>
      <c r="E3" s="24">
        <v>5623</v>
      </c>
      <c r="F3" s="25">
        <v>0.62915509259259261</v>
      </c>
      <c r="G3" s="25">
        <v>0.78925925925925933</v>
      </c>
      <c r="H3" s="25">
        <f>(G3-F3)</f>
        <v>0.16010416666666671</v>
      </c>
      <c r="I3" s="25" t="s">
        <v>52</v>
      </c>
      <c r="J3" s="24" t="s">
        <v>66</v>
      </c>
      <c r="K3" s="24" t="s">
        <v>70</v>
      </c>
      <c r="L3" s="24" t="s">
        <v>79</v>
      </c>
      <c r="M3" s="24" t="s">
        <v>92</v>
      </c>
      <c r="N3" s="24" t="s">
        <v>60</v>
      </c>
    </row>
    <row r="4" spans="1:14" x14ac:dyDescent="0.3">
      <c r="A4" s="26">
        <v>43916</v>
      </c>
      <c r="B4" s="27" t="s">
        <v>75</v>
      </c>
      <c r="C4" s="27" t="s">
        <v>64</v>
      </c>
      <c r="D4" s="27" t="s">
        <v>12</v>
      </c>
      <c r="E4" s="27">
        <v>8656</v>
      </c>
      <c r="F4" s="28">
        <v>0.78814814814814815</v>
      </c>
      <c r="G4" s="28">
        <v>0.85584490740740737</v>
      </c>
      <c r="H4" s="33">
        <f>(G4-F4)</f>
        <v>6.769675925925922E-2</v>
      </c>
      <c r="I4" s="28" t="s">
        <v>52</v>
      </c>
      <c r="J4" s="27" t="s">
        <v>67</v>
      </c>
      <c r="K4" s="27" t="s">
        <v>68</v>
      </c>
      <c r="L4" s="27" t="s">
        <v>78</v>
      </c>
      <c r="M4" s="27" t="s">
        <v>92</v>
      </c>
      <c r="N4" s="27" t="s">
        <v>69</v>
      </c>
    </row>
    <row r="5" spans="1:14" x14ac:dyDescent="0.3">
      <c r="A5" s="23">
        <v>43917</v>
      </c>
      <c r="B5" s="24" t="s">
        <v>74</v>
      </c>
      <c r="C5" s="24" t="s">
        <v>93</v>
      </c>
      <c r="D5" s="24" t="s">
        <v>94</v>
      </c>
      <c r="E5" s="24" t="s">
        <v>37</v>
      </c>
      <c r="F5" s="25">
        <v>0.8305555555555556</v>
      </c>
      <c r="G5" s="25">
        <v>0.84583333333333333</v>
      </c>
      <c r="H5" s="25">
        <f>(G5-F5)</f>
        <v>1.5277777777777724E-2</v>
      </c>
      <c r="I5" s="25" t="s">
        <v>52</v>
      </c>
      <c r="J5" s="24" t="s">
        <v>66</v>
      </c>
      <c r="K5" s="24" t="s">
        <v>70</v>
      </c>
      <c r="L5" s="24" t="s">
        <v>95</v>
      </c>
      <c r="M5" s="24" t="s">
        <v>96</v>
      </c>
      <c r="N5" s="24" t="s">
        <v>60</v>
      </c>
    </row>
    <row r="6" spans="1:14" x14ac:dyDescent="0.3">
      <c r="A6" s="26"/>
      <c r="B6" s="27"/>
      <c r="C6" s="27"/>
      <c r="D6" s="27"/>
      <c r="E6" s="27"/>
      <c r="F6" s="28"/>
      <c r="G6" s="28"/>
      <c r="H6" s="28"/>
      <c r="I6" s="28"/>
      <c r="J6" s="27"/>
      <c r="K6" s="27"/>
      <c r="L6" s="27"/>
      <c r="M6" s="27"/>
      <c r="N6" s="27"/>
    </row>
    <row r="10" spans="1:14" x14ac:dyDescent="0.3">
      <c r="A10" s="35" t="s">
        <v>80</v>
      </c>
    </row>
    <row r="11" spans="1:14" ht="52.8" customHeight="1" x14ac:dyDescent="0.3">
      <c r="A11" s="35" t="s">
        <v>97</v>
      </c>
    </row>
  </sheetData>
  <autoFilter ref="A1:N1" xr:uid="{5C19DA09-9114-43C4-A26A-ADB1064C375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56752-4C25-4E9E-8104-5A24D10BC4E8}">
  <dimension ref="A1:J90"/>
  <sheetViews>
    <sheetView workbookViewId="0"/>
  </sheetViews>
  <sheetFormatPr defaultRowHeight="14.4" x14ac:dyDescent="0.3"/>
  <cols>
    <col min="1" max="1" width="14.88671875" style="44" bestFit="1" customWidth="1"/>
    <col min="2" max="2" width="15.44140625" style="44" bestFit="1" customWidth="1"/>
    <col min="3" max="3" width="11.88671875" style="44" bestFit="1" customWidth="1"/>
    <col min="4" max="4" width="13.88671875" style="44" bestFit="1" customWidth="1"/>
    <col min="5" max="5" width="13.6640625" style="44" bestFit="1" customWidth="1"/>
    <col min="6" max="6" width="11.6640625" style="44" bestFit="1" customWidth="1"/>
    <col min="7" max="7" width="14.44140625" style="44" bestFit="1" customWidth="1"/>
    <col min="8" max="8" width="28" style="44" bestFit="1" customWidth="1"/>
    <col min="9" max="9" width="14.88671875" style="44" bestFit="1" customWidth="1"/>
    <col min="10" max="10" width="11.77734375" style="44" bestFit="1" customWidth="1"/>
    <col min="11" max="16384" width="8.88671875" style="44"/>
  </cols>
  <sheetData>
    <row r="1" spans="1:10" x14ac:dyDescent="0.3">
      <c r="A1" s="42" t="s">
        <v>98</v>
      </c>
      <c r="B1" s="43"/>
    </row>
    <row r="2" spans="1:10" x14ac:dyDescent="0.3">
      <c r="A2" s="42" t="s">
        <v>0</v>
      </c>
      <c r="B2" s="42" t="s">
        <v>47</v>
      </c>
      <c r="C2" s="42" t="s">
        <v>4</v>
      </c>
      <c r="D2" s="42" t="s">
        <v>49</v>
      </c>
      <c r="E2" s="42" t="s">
        <v>6</v>
      </c>
      <c r="F2" s="42" t="s">
        <v>7</v>
      </c>
      <c r="G2" s="42" t="s">
        <v>50</v>
      </c>
      <c r="H2" s="42" t="s">
        <v>46</v>
      </c>
      <c r="I2" s="42" t="s">
        <v>45</v>
      </c>
      <c r="J2" s="42" t="s">
        <v>76</v>
      </c>
    </row>
    <row r="3" spans="1:10" x14ac:dyDescent="0.3">
      <c r="A3" s="45"/>
      <c r="B3" s="46"/>
      <c r="C3" s="46"/>
      <c r="D3" s="46"/>
      <c r="E3" s="47"/>
      <c r="F3" s="47"/>
      <c r="G3" s="47"/>
      <c r="H3" s="47"/>
      <c r="I3" s="48"/>
      <c r="J3" s="49"/>
    </row>
    <row r="4" spans="1:10" x14ac:dyDescent="0.3">
      <c r="A4" s="50"/>
      <c r="B4" s="48"/>
      <c r="C4" s="48"/>
      <c r="D4" s="48"/>
      <c r="E4" s="47"/>
      <c r="F4" s="47"/>
      <c r="G4" s="47"/>
      <c r="H4" s="47"/>
      <c r="I4" s="48"/>
      <c r="J4" s="49"/>
    </row>
    <row r="5" spans="1:10" x14ac:dyDescent="0.3">
      <c r="A5" s="50"/>
      <c r="B5" s="48"/>
      <c r="C5" s="48"/>
      <c r="D5" s="48"/>
      <c r="E5" s="47"/>
      <c r="F5" s="47"/>
      <c r="G5" s="47"/>
      <c r="H5" s="47"/>
      <c r="I5" s="48"/>
      <c r="J5" s="49"/>
    </row>
    <row r="6" spans="1:10" x14ac:dyDescent="0.3">
      <c r="A6" s="50"/>
      <c r="B6" s="48"/>
      <c r="C6" s="48"/>
      <c r="D6" s="48"/>
      <c r="E6" s="47"/>
      <c r="F6" s="47"/>
      <c r="G6" s="47"/>
      <c r="H6" s="47"/>
      <c r="I6" s="48"/>
      <c r="J6" s="49"/>
    </row>
    <row r="7" spans="1:10" x14ac:dyDescent="0.3">
      <c r="A7" s="50"/>
      <c r="B7" s="48"/>
      <c r="C7" s="48"/>
      <c r="D7" s="48"/>
      <c r="E7" s="51"/>
      <c r="F7" s="51"/>
      <c r="G7" s="47"/>
      <c r="H7" s="47"/>
      <c r="I7" s="48"/>
      <c r="J7" s="49"/>
    </row>
    <row r="8" spans="1:10" x14ac:dyDescent="0.3">
      <c r="A8" s="50"/>
      <c r="B8" s="48"/>
      <c r="C8" s="48"/>
      <c r="D8" s="48"/>
      <c r="E8" s="47"/>
      <c r="F8" s="47"/>
      <c r="G8" s="47"/>
      <c r="H8" s="47"/>
      <c r="I8" s="48"/>
      <c r="J8" s="49"/>
    </row>
    <row r="9" spans="1:10" x14ac:dyDescent="0.3">
      <c r="A9" s="50"/>
      <c r="B9" s="48"/>
      <c r="C9" s="48"/>
      <c r="D9" s="48"/>
      <c r="E9" s="47"/>
      <c r="F9" s="47"/>
      <c r="G9" s="47"/>
      <c r="H9" s="47"/>
      <c r="I9" s="48"/>
      <c r="J9" s="49"/>
    </row>
    <row r="10" spans="1:10" x14ac:dyDescent="0.3">
      <c r="A10" s="45"/>
      <c r="B10" s="46"/>
      <c r="C10" s="46"/>
      <c r="D10" s="46"/>
      <c r="E10" s="56"/>
      <c r="F10" s="56"/>
      <c r="G10" s="47"/>
      <c r="H10" s="47"/>
      <c r="I10" s="48"/>
      <c r="J10" s="49"/>
    </row>
    <row r="11" spans="1:10" x14ac:dyDescent="0.3">
      <c r="F11" s="52" t="s">
        <v>83</v>
      </c>
      <c r="G11" s="53">
        <f>SUM(G3:G10)</f>
        <v>0</v>
      </c>
      <c r="I11" s="54" t="s">
        <v>84</v>
      </c>
      <c r="J11" s="55">
        <f>SUM(J3:J10)</f>
        <v>0</v>
      </c>
    </row>
    <row r="12" spans="1:10" x14ac:dyDescent="0.3">
      <c r="I12" s="54" t="s">
        <v>99</v>
      </c>
      <c r="J12" s="54"/>
    </row>
    <row r="14" spans="1:10" x14ac:dyDescent="0.3">
      <c r="A14" s="42" t="s">
        <v>98</v>
      </c>
      <c r="B14" s="43"/>
    </row>
    <row r="15" spans="1:10" x14ac:dyDescent="0.3">
      <c r="A15" s="42" t="s">
        <v>0</v>
      </c>
      <c r="B15" s="42" t="s">
        <v>47</v>
      </c>
      <c r="C15" s="42" t="s">
        <v>4</v>
      </c>
      <c r="D15" s="42" t="s">
        <v>49</v>
      </c>
      <c r="E15" s="42" t="s">
        <v>6</v>
      </c>
      <c r="F15" s="42" t="s">
        <v>7</v>
      </c>
      <c r="G15" s="42" t="s">
        <v>50</v>
      </c>
      <c r="H15" s="42" t="s">
        <v>46</v>
      </c>
      <c r="I15" s="42" t="s">
        <v>45</v>
      </c>
      <c r="J15" s="42" t="s">
        <v>76</v>
      </c>
    </row>
    <row r="16" spans="1:10" x14ac:dyDescent="0.3">
      <c r="A16" s="45"/>
      <c r="B16" s="46"/>
      <c r="C16" s="46"/>
      <c r="D16" s="46"/>
      <c r="E16" s="47"/>
      <c r="F16" s="47"/>
      <c r="G16" s="47"/>
      <c r="H16" s="47"/>
      <c r="I16" s="48"/>
      <c r="J16" s="49"/>
    </row>
    <row r="17" spans="1:10" x14ac:dyDescent="0.3">
      <c r="A17" s="50"/>
      <c r="B17" s="48"/>
      <c r="C17" s="48"/>
      <c r="D17" s="48"/>
      <c r="E17" s="47"/>
      <c r="F17" s="47"/>
      <c r="G17" s="47"/>
      <c r="H17" s="47"/>
      <c r="I17" s="48"/>
      <c r="J17" s="49"/>
    </row>
    <row r="18" spans="1:10" x14ac:dyDescent="0.3">
      <c r="A18" s="50"/>
      <c r="B18" s="48"/>
      <c r="C18" s="48"/>
      <c r="D18" s="48"/>
      <c r="E18" s="47"/>
      <c r="F18" s="47"/>
      <c r="G18" s="47"/>
      <c r="H18" s="47"/>
      <c r="I18" s="48"/>
      <c r="J18" s="49"/>
    </row>
    <row r="19" spans="1:10" x14ac:dyDescent="0.3">
      <c r="A19" s="50"/>
      <c r="B19" s="48"/>
      <c r="C19" s="48"/>
      <c r="D19" s="48"/>
      <c r="E19" s="47"/>
      <c r="F19" s="47"/>
      <c r="G19" s="47"/>
      <c r="H19" s="47"/>
      <c r="I19" s="48"/>
      <c r="J19" s="49"/>
    </row>
    <row r="20" spans="1:10" x14ac:dyDescent="0.3">
      <c r="A20" s="50"/>
      <c r="B20" s="48"/>
      <c r="C20" s="48"/>
      <c r="D20" s="48"/>
      <c r="E20" s="51"/>
      <c r="F20" s="51"/>
      <c r="G20" s="47"/>
      <c r="H20" s="47"/>
      <c r="I20" s="48"/>
      <c r="J20" s="49"/>
    </row>
    <row r="21" spans="1:10" x14ac:dyDescent="0.3">
      <c r="A21" s="50"/>
      <c r="B21" s="48"/>
      <c r="C21" s="48"/>
      <c r="D21" s="48"/>
      <c r="E21" s="47"/>
      <c r="F21" s="47"/>
      <c r="G21" s="47"/>
      <c r="H21" s="47"/>
      <c r="I21" s="48"/>
      <c r="J21" s="49"/>
    </row>
    <row r="22" spans="1:10" x14ac:dyDescent="0.3">
      <c r="A22" s="50"/>
      <c r="B22" s="48"/>
      <c r="C22" s="48"/>
      <c r="D22" s="48"/>
      <c r="E22" s="47"/>
      <c r="F22" s="47"/>
      <c r="G22" s="47"/>
      <c r="H22" s="47"/>
      <c r="I22" s="48"/>
      <c r="J22" s="49"/>
    </row>
    <row r="23" spans="1:10" x14ac:dyDescent="0.3">
      <c r="A23" s="45"/>
      <c r="B23" s="46"/>
      <c r="C23" s="46"/>
      <c r="D23" s="46"/>
      <c r="E23" s="56"/>
      <c r="F23" s="56"/>
      <c r="G23" s="47"/>
      <c r="H23" s="47"/>
      <c r="I23" s="48"/>
      <c r="J23" s="49"/>
    </row>
    <row r="24" spans="1:10" x14ac:dyDescent="0.3">
      <c r="F24" s="52" t="s">
        <v>83</v>
      </c>
      <c r="G24" s="53">
        <f>SUM(G16:G23)</f>
        <v>0</v>
      </c>
      <c r="I24" s="54" t="s">
        <v>84</v>
      </c>
      <c r="J24" s="55">
        <f>SUM(J16:J23)</f>
        <v>0</v>
      </c>
    </row>
    <row r="25" spans="1:10" x14ac:dyDescent="0.3">
      <c r="I25" s="54" t="s">
        <v>99</v>
      </c>
      <c r="J25" s="54"/>
    </row>
    <row r="27" spans="1:10" x14ac:dyDescent="0.3">
      <c r="A27" s="42" t="s">
        <v>98</v>
      </c>
      <c r="B27" s="43"/>
    </row>
    <row r="28" spans="1:10" x14ac:dyDescent="0.3">
      <c r="A28" s="42" t="s">
        <v>0</v>
      </c>
      <c r="B28" s="42" t="s">
        <v>47</v>
      </c>
      <c r="C28" s="42" t="s">
        <v>4</v>
      </c>
      <c r="D28" s="42" t="s">
        <v>49</v>
      </c>
      <c r="E28" s="42" t="s">
        <v>6</v>
      </c>
      <c r="F28" s="42" t="s">
        <v>7</v>
      </c>
      <c r="G28" s="42" t="s">
        <v>50</v>
      </c>
      <c r="H28" s="42" t="s">
        <v>46</v>
      </c>
      <c r="I28" s="42" t="s">
        <v>45</v>
      </c>
      <c r="J28" s="42" t="s">
        <v>76</v>
      </c>
    </row>
    <row r="29" spans="1:10" x14ac:dyDescent="0.3">
      <c r="A29" s="45"/>
      <c r="B29" s="46"/>
      <c r="C29" s="46"/>
      <c r="D29" s="46"/>
      <c r="E29" s="47"/>
      <c r="F29" s="47"/>
      <c r="G29" s="47"/>
      <c r="H29" s="47"/>
      <c r="I29" s="48"/>
      <c r="J29" s="49"/>
    </row>
    <row r="30" spans="1:10" x14ac:dyDescent="0.3">
      <c r="A30" s="50"/>
      <c r="B30" s="48"/>
      <c r="C30" s="48"/>
      <c r="D30" s="48"/>
      <c r="E30" s="47"/>
      <c r="F30" s="47"/>
      <c r="G30" s="47"/>
      <c r="H30" s="47"/>
      <c r="I30" s="48"/>
      <c r="J30" s="49"/>
    </row>
    <row r="31" spans="1:10" x14ac:dyDescent="0.3">
      <c r="A31" s="50"/>
      <c r="B31" s="48"/>
      <c r="C31" s="48"/>
      <c r="D31" s="48"/>
      <c r="E31" s="47"/>
      <c r="F31" s="47"/>
      <c r="G31" s="47"/>
      <c r="H31" s="47"/>
      <c r="I31" s="48"/>
      <c r="J31" s="49"/>
    </row>
    <row r="32" spans="1:10" x14ac:dyDescent="0.3">
      <c r="A32" s="50"/>
      <c r="B32" s="48"/>
      <c r="C32" s="48"/>
      <c r="D32" s="48"/>
      <c r="E32" s="47"/>
      <c r="F32" s="47"/>
      <c r="G32" s="47"/>
      <c r="H32" s="47"/>
      <c r="I32" s="48"/>
      <c r="J32" s="49"/>
    </row>
    <row r="33" spans="1:10" x14ac:dyDescent="0.3">
      <c r="A33" s="50"/>
      <c r="B33" s="48"/>
      <c r="C33" s="48"/>
      <c r="D33" s="48"/>
      <c r="E33" s="51"/>
      <c r="F33" s="51"/>
      <c r="G33" s="47"/>
      <c r="H33" s="47"/>
      <c r="I33" s="48"/>
      <c r="J33" s="49"/>
    </row>
    <row r="34" spans="1:10" x14ac:dyDescent="0.3">
      <c r="A34" s="50"/>
      <c r="B34" s="48"/>
      <c r="C34" s="48"/>
      <c r="D34" s="48"/>
      <c r="E34" s="47"/>
      <c r="F34" s="47"/>
      <c r="G34" s="47"/>
      <c r="H34" s="47"/>
      <c r="I34" s="48"/>
      <c r="J34" s="49"/>
    </row>
    <row r="35" spans="1:10" x14ac:dyDescent="0.3">
      <c r="A35" s="50"/>
      <c r="B35" s="48"/>
      <c r="C35" s="48"/>
      <c r="D35" s="48"/>
      <c r="E35" s="47"/>
      <c r="F35" s="47"/>
      <c r="G35" s="47"/>
      <c r="H35" s="47"/>
      <c r="I35" s="48"/>
      <c r="J35" s="49"/>
    </row>
    <row r="36" spans="1:10" x14ac:dyDescent="0.3">
      <c r="A36" s="45"/>
      <c r="B36" s="46"/>
      <c r="C36" s="46"/>
      <c r="D36" s="46"/>
      <c r="E36" s="56"/>
      <c r="F36" s="56"/>
      <c r="G36" s="47"/>
      <c r="H36" s="47"/>
      <c r="I36" s="48"/>
      <c r="J36" s="49"/>
    </row>
    <row r="37" spans="1:10" x14ac:dyDescent="0.3">
      <c r="F37" s="52" t="s">
        <v>83</v>
      </c>
      <c r="G37" s="53">
        <f>SUM(G29:G36)</f>
        <v>0</v>
      </c>
      <c r="I37" s="54" t="s">
        <v>84</v>
      </c>
      <c r="J37" s="55">
        <f>SUM(J29:J36)</f>
        <v>0</v>
      </c>
    </row>
    <row r="38" spans="1:10" x14ac:dyDescent="0.3">
      <c r="I38" s="54" t="s">
        <v>99</v>
      </c>
      <c r="J38" s="54"/>
    </row>
    <row r="40" spans="1:10" x14ac:dyDescent="0.3">
      <c r="A40" s="42" t="s">
        <v>98</v>
      </c>
      <c r="B40" s="43"/>
    </row>
    <row r="41" spans="1:10" x14ac:dyDescent="0.3">
      <c r="A41" s="42" t="s">
        <v>0</v>
      </c>
      <c r="B41" s="42" t="s">
        <v>47</v>
      </c>
      <c r="C41" s="42" t="s">
        <v>4</v>
      </c>
      <c r="D41" s="42" t="s">
        <v>49</v>
      </c>
      <c r="E41" s="42" t="s">
        <v>6</v>
      </c>
      <c r="F41" s="42" t="s">
        <v>7</v>
      </c>
      <c r="G41" s="42" t="s">
        <v>50</v>
      </c>
      <c r="H41" s="42" t="s">
        <v>46</v>
      </c>
      <c r="I41" s="42" t="s">
        <v>45</v>
      </c>
      <c r="J41" s="42" t="s">
        <v>76</v>
      </c>
    </row>
    <row r="42" spans="1:10" x14ac:dyDescent="0.3">
      <c r="A42" s="45"/>
      <c r="B42" s="46"/>
      <c r="C42" s="46"/>
      <c r="D42" s="46"/>
      <c r="E42" s="47"/>
      <c r="F42" s="47"/>
      <c r="G42" s="47"/>
      <c r="H42" s="47"/>
      <c r="I42" s="48"/>
      <c r="J42" s="49"/>
    </row>
    <row r="43" spans="1:10" x14ac:dyDescent="0.3">
      <c r="A43" s="50"/>
      <c r="B43" s="48"/>
      <c r="C43" s="48"/>
      <c r="D43" s="48"/>
      <c r="E43" s="47"/>
      <c r="F43" s="47"/>
      <c r="G43" s="47"/>
      <c r="H43" s="47"/>
      <c r="I43" s="48"/>
      <c r="J43" s="49"/>
    </row>
    <row r="44" spans="1:10" x14ac:dyDescent="0.3">
      <c r="A44" s="50"/>
      <c r="B44" s="48"/>
      <c r="C44" s="48"/>
      <c r="D44" s="48"/>
      <c r="E44" s="47"/>
      <c r="F44" s="47"/>
      <c r="G44" s="47"/>
      <c r="H44" s="47"/>
      <c r="I44" s="48"/>
      <c r="J44" s="49"/>
    </row>
    <row r="45" spans="1:10" x14ac:dyDescent="0.3">
      <c r="A45" s="50"/>
      <c r="B45" s="48"/>
      <c r="C45" s="48"/>
      <c r="D45" s="48"/>
      <c r="E45" s="47"/>
      <c r="F45" s="47"/>
      <c r="G45" s="47"/>
      <c r="H45" s="47"/>
      <c r="I45" s="48"/>
      <c r="J45" s="49"/>
    </row>
    <row r="46" spans="1:10" x14ac:dyDescent="0.3">
      <c r="A46" s="50"/>
      <c r="B46" s="48"/>
      <c r="C46" s="48"/>
      <c r="D46" s="48"/>
      <c r="E46" s="51"/>
      <c r="F46" s="51"/>
      <c r="G46" s="47"/>
      <c r="H46" s="47"/>
      <c r="I46" s="48"/>
      <c r="J46" s="49"/>
    </row>
    <row r="47" spans="1:10" x14ac:dyDescent="0.3">
      <c r="A47" s="50"/>
      <c r="B47" s="48"/>
      <c r="C47" s="48"/>
      <c r="D47" s="48"/>
      <c r="E47" s="47"/>
      <c r="F47" s="47"/>
      <c r="G47" s="47"/>
      <c r="H47" s="47"/>
      <c r="I47" s="48"/>
      <c r="J47" s="49"/>
    </row>
    <row r="48" spans="1:10" x14ac:dyDescent="0.3">
      <c r="A48" s="50"/>
      <c r="B48" s="48"/>
      <c r="C48" s="48"/>
      <c r="D48" s="48"/>
      <c r="E48" s="47"/>
      <c r="F48" s="47"/>
      <c r="G48" s="47"/>
      <c r="H48" s="47"/>
      <c r="I48" s="48"/>
      <c r="J48" s="49"/>
    </row>
    <row r="49" spans="1:10" x14ac:dyDescent="0.3">
      <c r="A49" s="45"/>
      <c r="B49" s="46"/>
      <c r="C49" s="46"/>
      <c r="D49" s="46"/>
      <c r="E49" s="56"/>
      <c r="F49" s="56"/>
      <c r="G49" s="47"/>
      <c r="H49" s="47"/>
      <c r="I49" s="48"/>
      <c r="J49" s="49"/>
    </row>
    <row r="50" spans="1:10" x14ac:dyDescent="0.3">
      <c r="F50" s="52" t="s">
        <v>83</v>
      </c>
      <c r="G50" s="53">
        <f>SUM(G42:G49)</f>
        <v>0</v>
      </c>
      <c r="I50" s="54" t="s">
        <v>84</v>
      </c>
      <c r="J50" s="55">
        <f>SUM(J42:J49)</f>
        <v>0</v>
      </c>
    </row>
    <row r="51" spans="1:10" x14ac:dyDescent="0.3">
      <c r="I51" s="54" t="s">
        <v>99</v>
      </c>
      <c r="J51" s="54"/>
    </row>
    <row r="53" spans="1:10" x14ac:dyDescent="0.3">
      <c r="A53" s="42" t="s">
        <v>98</v>
      </c>
      <c r="B53" s="43"/>
    </row>
    <row r="54" spans="1:10" x14ac:dyDescent="0.3">
      <c r="A54" s="42" t="s">
        <v>0</v>
      </c>
      <c r="B54" s="42" t="s">
        <v>47</v>
      </c>
      <c r="C54" s="42" t="s">
        <v>4</v>
      </c>
      <c r="D54" s="42" t="s">
        <v>49</v>
      </c>
      <c r="E54" s="42" t="s">
        <v>6</v>
      </c>
      <c r="F54" s="42" t="s">
        <v>7</v>
      </c>
      <c r="G54" s="42" t="s">
        <v>50</v>
      </c>
      <c r="H54" s="42" t="s">
        <v>46</v>
      </c>
      <c r="I54" s="42" t="s">
        <v>45</v>
      </c>
      <c r="J54" s="42" t="s">
        <v>76</v>
      </c>
    </row>
    <row r="55" spans="1:10" x14ac:dyDescent="0.3">
      <c r="A55" s="45"/>
      <c r="B55" s="46"/>
      <c r="C55" s="46"/>
      <c r="D55" s="46"/>
      <c r="E55" s="47"/>
      <c r="F55" s="47"/>
      <c r="G55" s="47"/>
      <c r="H55" s="47"/>
      <c r="I55" s="48"/>
      <c r="J55" s="49"/>
    </row>
    <row r="56" spans="1:10" x14ac:dyDescent="0.3">
      <c r="A56" s="50"/>
      <c r="B56" s="48"/>
      <c r="C56" s="48"/>
      <c r="D56" s="48"/>
      <c r="E56" s="47"/>
      <c r="F56" s="47"/>
      <c r="G56" s="47"/>
      <c r="H56" s="47"/>
      <c r="I56" s="48"/>
      <c r="J56" s="49"/>
    </row>
    <row r="57" spans="1:10" x14ac:dyDescent="0.3">
      <c r="A57" s="50"/>
      <c r="B57" s="48"/>
      <c r="C57" s="48"/>
      <c r="D57" s="48"/>
      <c r="E57" s="47"/>
      <c r="F57" s="47"/>
      <c r="G57" s="47"/>
      <c r="H57" s="47"/>
      <c r="I57" s="48"/>
      <c r="J57" s="49"/>
    </row>
    <row r="58" spans="1:10" x14ac:dyDescent="0.3">
      <c r="A58" s="50"/>
      <c r="B58" s="48"/>
      <c r="C58" s="48"/>
      <c r="D58" s="48"/>
      <c r="E58" s="47"/>
      <c r="F58" s="47"/>
      <c r="G58" s="47"/>
      <c r="H58" s="47"/>
      <c r="I58" s="48"/>
      <c r="J58" s="49"/>
    </row>
    <row r="59" spans="1:10" x14ac:dyDescent="0.3">
      <c r="A59" s="50"/>
      <c r="B59" s="48"/>
      <c r="C59" s="48"/>
      <c r="D59" s="48"/>
      <c r="E59" s="51"/>
      <c r="F59" s="51"/>
      <c r="G59" s="47"/>
      <c r="H59" s="47"/>
      <c r="I59" s="48"/>
      <c r="J59" s="49"/>
    </row>
    <row r="60" spans="1:10" x14ac:dyDescent="0.3">
      <c r="A60" s="50"/>
      <c r="B60" s="48"/>
      <c r="C60" s="48"/>
      <c r="D60" s="48"/>
      <c r="E60" s="47"/>
      <c r="F60" s="47"/>
      <c r="G60" s="47"/>
      <c r="H60" s="47"/>
      <c r="I60" s="48"/>
      <c r="J60" s="49"/>
    </row>
    <row r="61" spans="1:10" x14ac:dyDescent="0.3">
      <c r="A61" s="50"/>
      <c r="B61" s="48"/>
      <c r="C61" s="48"/>
      <c r="D61" s="48"/>
      <c r="E61" s="47"/>
      <c r="F61" s="47"/>
      <c r="G61" s="47"/>
      <c r="H61" s="47"/>
      <c r="I61" s="48"/>
      <c r="J61" s="49"/>
    </row>
    <row r="62" spans="1:10" x14ac:dyDescent="0.3">
      <c r="A62" s="45"/>
      <c r="B62" s="46"/>
      <c r="C62" s="46"/>
      <c r="D62" s="46"/>
      <c r="E62" s="56"/>
      <c r="F62" s="56"/>
      <c r="G62" s="47"/>
      <c r="H62" s="47"/>
      <c r="I62" s="48"/>
      <c r="J62" s="49"/>
    </row>
    <row r="63" spans="1:10" x14ac:dyDescent="0.3">
      <c r="F63" s="52" t="s">
        <v>83</v>
      </c>
      <c r="G63" s="53">
        <f>SUM(G55:G62)</f>
        <v>0</v>
      </c>
      <c r="I63" s="54" t="s">
        <v>84</v>
      </c>
      <c r="J63" s="55">
        <f>SUM(J55:J62)</f>
        <v>0</v>
      </c>
    </row>
    <row r="64" spans="1:10" x14ac:dyDescent="0.3">
      <c r="I64" s="54" t="s">
        <v>99</v>
      </c>
      <c r="J64" s="54"/>
    </row>
    <row r="66" spans="1:10" x14ac:dyDescent="0.3">
      <c r="A66" s="42" t="s">
        <v>98</v>
      </c>
      <c r="B66" s="43"/>
    </row>
    <row r="67" spans="1:10" x14ac:dyDescent="0.3">
      <c r="A67" s="42" t="s">
        <v>0</v>
      </c>
      <c r="B67" s="42" t="s">
        <v>47</v>
      </c>
      <c r="C67" s="42" t="s">
        <v>4</v>
      </c>
      <c r="D67" s="42" t="s">
        <v>49</v>
      </c>
      <c r="E67" s="42" t="s">
        <v>6</v>
      </c>
      <c r="F67" s="42" t="s">
        <v>7</v>
      </c>
      <c r="G67" s="42" t="s">
        <v>50</v>
      </c>
      <c r="H67" s="42" t="s">
        <v>46</v>
      </c>
      <c r="I67" s="42" t="s">
        <v>45</v>
      </c>
      <c r="J67" s="42" t="s">
        <v>76</v>
      </c>
    </row>
    <row r="68" spans="1:10" x14ac:dyDescent="0.3">
      <c r="A68" s="45"/>
      <c r="B68" s="46"/>
      <c r="C68" s="46"/>
      <c r="D68" s="46"/>
      <c r="E68" s="47"/>
      <c r="F68" s="47"/>
      <c r="G68" s="47"/>
      <c r="H68" s="47"/>
      <c r="I68" s="48"/>
      <c r="J68" s="49"/>
    </row>
    <row r="69" spans="1:10" x14ac:dyDescent="0.3">
      <c r="A69" s="50"/>
      <c r="B69" s="48"/>
      <c r="C69" s="48"/>
      <c r="D69" s="48"/>
      <c r="E69" s="47"/>
      <c r="F69" s="47"/>
      <c r="G69" s="47"/>
      <c r="H69" s="47"/>
      <c r="I69" s="48"/>
      <c r="J69" s="49"/>
    </row>
    <row r="70" spans="1:10" x14ac:dyDescent="0.3">
      <c r="A70" s="50"/>
      <c r="B70" s="48"/>
      <c r="C70" s="48"/>
      <c r="D70" s="48"/>
      <c r="E70" s="47"/>
      <c r="F70" s="47"/>
      <c r="G70" s="47"/>
      <c r="H70" s="47"/>
      <c r="I70" s="48"/>
      <c r="J70" s="49"/>
    </row>
    <row r="71" spans="1:10" x14ac:dyDescent="0.3">
      <c r="A71" s="50"/>
      <c r="B71" s="48"/>
      <c r="C71" s="48"/>
      <c r="D71" s="48"/>
      <c r="E71" s="47"/>
      <c r="F71" s="47"/>
      <c r="G71" s="47"/>
      <c r="H71" s="47"/>
      <c r="I71" s="48"/>
      <c r="J71" s="49"/>
    </row>
    <row r="72" spans="1:10" x14ac:dyDescent="0.3">
      <c r="A72" s="50"/>
      <c r="B72" s="48"/>
      <c r="C72" s="48"/>
      <c r="D72" s="48"/>
      <c r="E72" s="51"/>
      <c r="F72" s="51"/>
      <c r="G72" s="47"/>
      <c r="H72" s="47"/>
      <c r="I72" s="48"/>
      <c r="J72" s="49"/>
    </row>
    <row r="73" spans="1:10" x14ac:dyDescent="0.3">
      <c r="A73" s="50"/>
      <c r="B73" s="48"/>
      <c r="C73" s="48"/>
      <c r="D73" s="48"/>
      <c r="E73" s="47"/>
      <c r="F73" s="47"/>
      <c r="G73" s="47"/>
      <c r="H73" s="47"/>
      <c r="I73" s="48"/>
      <c r="J73" s="49"/>
    </row>
    <row r="74" spans="1:10" x14ac:dyDescent="0.3">
      <c r="A74" s="50"/>
      <c r="B74" s="48"/>
      <c r="C74" s="48"/>
      <c r="D74" s="48"/>
      <c r="E74" s="47"/>
      <c r="F74" s="47"/>
      <c r="G74" s="47"/>
      <c r="H74" s="47"/>
      <c r="I74" s="48"/>
      <c r="J74" s="49"/>
    </row>
    <row r="75" spans="1:10" x14ac:dyDescent="0.3">
      <c r="A75" s="45"/>
      <c r="B75" s="46"/>
      <c r="C75" s="46"/>
      <c r="D75" s="46"/>
      <c r="E75" s="56"/>
      <c r="F75" s="56"/>
      <c r="G75" s="47"/>
      <c r="H75" s="47"/>
      <c r="I75" s="48"/>
      <c r="J75" s="49"/>
    </row>
    <row r="76" spans="1:10" x14ac:dyDescent="0.3">
      <c r="F76" s="52" t="s">
        <v>83</v>
      </c>
      <c r="G76" s="53">
        <f>SUM(G68:G75)</f>
        <v>0</v>
      </c>
      <c r="I76" s="54" t="s">
        <v>84</v>
      </c>
      <c r="J76" s="55">
        <f>SUM(J68:J75)</f>
        <v>0</v>
      </c>
    </row>
    <row r="77" spans="1:10" x14ac:dyDescent="0.3">
      <c r="I77" s="54" t="s">
        <v>99</v>
      </c>
      <c r="J77" s="54"/>
    </row>
    <row r="79" spans="1:10" x14ac:dyDescent="0.3">
      <c r="A79" s="42" t="s">
        <v>98</v>
      </c>
      <c r="B79" s="43"/>
    </row>
    <row r="80" spans="1:10" x14ac:dyDescent="0.3">
      <c r="A80" s="42" t="s">
        <v>0</v>
      </c>
      <c r="B80" s="42" t="s">
        <v>47</v>
      </c>
      <c r="C80" s="42" t="s">
        <v>4</v>
      </c>
      <c r="D80" s="42" t="s">
        <v>49</v>
      </c>
      <c r="E80" s="42" t="s">
        <v>6</v>
      </c>
      <c r="F80" s="42" t="s">
        <v>7</v>
      </c>
      <c r="G80" s="42" t="s">
        <v>50</v>
      </c>
      <c r="H80" s="42" t="s">
        <v>46</v>
      </c>
      <c r="I80" s="42" t="s">
        <v>45</v>
      </c>
      <c r="J80" s="42" t="s">
        <v>76</v>
      </c>
    </row>
    <row r="81" spans="1:10" x14ac:dyDescent="0.3">
      <c r="A81" s="45"/>
      <c r="B81" s="46"/>
      <c r="C81" s="46"/>
      <c r="D81" s="46"/>
      <c r="E81" s="47"/>
      <c r="F81" s="47"/>
      <c r="G81" s="47"/>
      <c r="H81" s="47"/>
      <c r="I81" s="48"/>
      <c r="J81" s="49"/>
    </row>
    <row r="82" spans="1:10" x14ac:dyDescent="0.3">
      <c r="A82" s="50"/>
      <c r="B82" s="48"/>
      <c r="C82" s="48"/>
      <c r="D82" s="48"/>
      <c r="E82" s="47"/>
      <c r="F82" s="47"/>
      <c r="G82" s="47"/>
      <c r="H82" s="47"/>
      <c r="I82" s="48"/>
      <c r="J82" s="49"/>
    </row>
    <row r="83" spans="1:10" x14ac:dyDescent="0.3">
      <c r="A83" s="50"/>
      <c r="B83" s="48"/>
      <c r="C83" s="48"/>
      <c r="D83" s="48"/>
      <c r="E83" s="47"/>
      <c r="F83" s="47"/>
      <c r="G83" s="47"/>
      <c r="H83" s="47"/>
      <c r="I83" s="48"/>
      <c r="J83" s="49"/>
    </row>
    <row r="84" spans="1:10" x14ac:dyDescent="0.3">
      <c r="A84" s="50"/>
      <c r="B84" s="48"/>
      <c r="C84" s="48"/>
      <c r="D84" s="48"/>
      <c r="E84" s="47"/>
      <c r="F84" s="47"/>
      <c r="G84" s="47"/>
      <c r="H84" s="47"/>
      <c r="I84" s="48"/>
      <c r="J84" s="49"/>
    </row>
    <row r="85" spans="1:10" x14ac:dyDescent="0.3">
      <c r="A85" s="50"/>
      <c r="B85" s="48"/>
      <c r="C85" s="48"/>
      <c r="D85" s="48"/>
      <c r="E85" s="51"/>
      <c r="F85" s="51"/>
      <c r="G85" s="47"/>
      <c r="H85" s="47"/>
      <c r="I85" s="48"/>
      <c r="J85" s="49"/>
    </row>
    <row r="86" spans="1:10" x14ac:dyDescent="0.3">
      <c r="A86" s="50"/>
      <c r="B86" s="48"/>
      <c r="C86" s="48"/>
      <c r="D86" s="48"/>
      <c r="E86" s="47"/>
      <c r="F86" s="47"/>
      <c r="G86" s="47"/>
      <c r="H86" s="47"/>
      <c r="I86" s="48"/>
      <c r="J86" s="49"/>
    </row>
    <row r="87" spans="1:10" x14ac:dyDescent="0.3">
      <c r="A87" s="50"/>
      <c r="B87" s="48"/>
      <c r="C87" s="48"/>
      <c r="D87" s="48"/>
      <c r="E87" s="47"/>
      <c r="F87" s="47"/>
      <c r="G87" s="47"/>
      <c r="H87" s="47"/>
      <c r="I87" s="48"/>
      <c r="J87" s="49"/>
    </row>
    <row r="88" spans="1:10" x14ac:dyDescent="0.3">
      <c r="A88" s="45"/>
      <c r="B88" s="46"/>
      <c r="C88" s="46"/>
      <c r="D88" s="46"/>
      <c r="E88" s="56"/>
      <c r="F88" s="56"/>
      <c r="G88" s="47"/>
      <c r="H88" s="47"/>
      <c r="I88" s="48"/>
      <c r="J88" s="49"/>
    </row>
    <row r="89" spans="1:10" x14ac:dyDescent="0.3">
      <c r="F89" s="52" t="s">
        <v>83</v>
      </c>
      <c r="G89" s="53">
        <f>SUM(G81:G88)</f>
        <v>0</v>
      </c>
      <c r="I89" s="54" t="s">
        <v>84</v>
      </c>
      <c r="J89" s="55">
        <f>SUM(J81:J88)</f>
        <v>0</v>
      </c>
    </row>
    <row r="90" spans="1:10" x14ac:dyDescent="0.3">
      <c r="I90" s="54" t="s">
        <v>99</v>
      </c>
      <c r="J90" s="5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9B55B-00C2-42BF-836A-DA401F22FE06}">
  <dimension ref="A1:K138"/>
  <sheetViews>
    <sheetView workbookViewId="0"/>
  </sheetViews>
  <sheetFormatPr defaultRowHeight="13.8" x14ac:dyDescent="0.3"/>
  <cols>
    <col min="1" max="1" width="14.88671875" style="22" bestFit="1" customWidth="1"/>
    <col min="2" max="2" width="18.44140625" style="22" bestFit="1" customWidth="1"/>
    <col min="3" max="3" width="15.44140625" style="22" bestFit="1" customWidth="1"/>
    <col min="4" max="4" width="11.88671875" style="22" bestFit="1" customWidth="1"/>
    <col min="5" max="5" width="13.88671875" style="22" bestFit="1" customWidth="1"/>
    <col min="6" max="6" width="18.88671875" style="22" bestFit="1" customWidth="1"/>
    <col min="7" max="7" width="13.6640625" style="22" bestFit="1" customWidth="1"/>
    <col min="8" max="8" width="11.6640625" style="22" bestFit="1" customWidth="1"/>
    <col min="9" max="10" width="23.5546875" style="22" bestFit="1" customWidth="1"/>
    <col min="11" max="11" width="19.33203125" style="22" bestFit="1" customWidth="1"/>
    <col min="12" max="12" width="23.77734375" style="22" bestFit="1" customWidth="1"/>
    <col min="13" max="16384" width="8.88671875" style="22"/>
  </cols>
  <sheetData>
    <row r="1" spans="1:11" ht="15.6" x14ac:dyDescent="0.3">
      <c r="A1" s="31" t="s">
        <v>98</v>
      </c>
      <c r="B1" s="36"/>
    </row>
    <row r="2" spans="1:11" ht="14.4" x14ac:dyDescent="0.3">
      <c r="A2" s="31" t="s">
        <v>0</v>
      </c>
      <c r="B2" s="31" t="s">
        <v>47</v>
      </c>
      <c r="C2" s="31" t="s">
        <v>4</v>
      </c>
      <c r="D2" s="31" t="s">
        <v>49</v>
      </c>
      <c r="E2" s="31" t="s">
        <v>6</v>
      </c>
      <c r="F2" s="42" t="s">
        <v>100</v>
      </c>
      <c r="G2" s="31" t="s">
        <v>7</v>
      </c>
      <c r="H2" s="31" t="s">
        <v>50</v>
      </c>
      <c r="I2" s="31" t="s">
        <v>46</v>
      </c>
      <c r="J2" s="31" t="s">
        <v>45</v>
      </c>
      <c r="K2" s="32" t="s">
        <v>90</v>
      </c>
    </row>
    <row r="3" spans="1:11" s="40" customFormat="1" ht="14.4" x14ac:dyDescent="0.3">
      <c r="A3" s="57"/>
      <c r="B3" s="58"/>
      <c r="C3" s="58"/>
      <c r="D3" s="58"/>
      <c r="E3" s="59"/>
      <c r="F3" s="59"/>
      <c r="G3" s="59"/>
      <c r="H3" s="33"/>
      <c r="I3" s="33"/>
      <c r="J3" s="41"/>
      <c r="K3" s="41"/>
    </row>
    <row r="4" spans="1:11" s="40" customFormat="1" ht="14.4" x14ac:dyDescent="0.3">
      <c r="A4" s="57"/>
      <c r="B4" s="58"/>
      <c r="C4" s="58"/>
      <c r="D4" s="58"/>
      <c r="E4" s="59"/>
      <c r="F4" s="59"/>
      <c r="G4" s="59"/>
      <c r="H4" s="33"/>
      <c r="I4" s="33"/>
      <c r="J4" s="41"/>
      <c r="K4" s="41"/>
    </row>
    <row r="5" spans="1:11" s="40" customFormat="1" ht="14.4" x14ac:dyDescent="0.3">
      <c r="A5" s="57"/>
      <c r="B5" s="58"/>
      <c r="C5" s="58"/>
      <c r="D5" s="58"/>
      <c r="E5" s="59"/>
      <c r="F5" s="59"/>
      <c r="G5" s="59"/>
      <c r="H5" s="33"/>
      <c r="I5" s="33"/>
      <c r="J5" s="41"/>
      <c r="K5" s="41"/>
    </row>
    <row r="6" spans="1:11" s="40" customFormat="1" ht="14.4" x14ac:dyDescent="0.3">
      <c r="A6" s="57"/>
      <c r="B6" s="60"/>
      <c r="C6" s="60"/>
      <c r="D6" s="58"/>
      <c r="E6" s="59"/>
      <c r="F6" s="59"/>
      <c r="G6" s="59"/>
      <c r="H6" s="33"/>
      <c r="I6" s="33"/>
      <c r="J6" s="41"/>
      <c r="K6" s="69"/>
    </row>
    <row r="7" spans="1:11" s="40" customFormat="1" ht="14.4" x14ac:dyDescent="0.3">
      <c r="A7" s="57"/>
      <c r="B7" s="58"/>
      <c r="C7" s="58"/>
      <c r="D7" s="58"/>
      <c r="E7" s="59"/>
      <c r="F7" s="59"/>
      <c r="G7" s="59"/>
      <c r="H7" s="33"/>
      <c r="I7" s="33"/>
      <c r="J7" s="41"/>
      <c r="K7" s="69"/>
    </row>
    <row r="8" spans="1:11" s="40" customFormat="1" ht="14.4" x14ac:dyDescent="0.3">
      <c r="A8" s="57"/>
      <c r="B8" s="58"/>
      <c r="C8" s="58"/>
      <c r="D8" s="58"/>
      <c r="E8" s="59"/>
      <c r="F8" s="59"/>
      <c r="G8" s="59"/>
      <c r="H8" s="33"/>
      <c r="I8" s="33"/>
      <c r="J8" s="41"/>
      <c r="K8" s="69"/>
    </row>
    <row r="9" spans="1:11" s="40" customFormat="1" ht="14.4" x14ac:dyDescent="0.3">
      <c r="A9" s="57"/>
      <c r="B9" s="58"/>
      <c r="C9" s="58"/>
      <c r="D9" s="58"/>
      <c r="E9" s="59"/>
      <c r="F9" s="59"/>
      <c r="G9" s="59"/>
      <c r="H9" s="33"/>
      <c r="I9" s="33"/>
      <c r="J9" s="41"/>
      <c r="K9" s="69"/>
    </row>
    <row r="10" spans="1:11" s="40" customFormat="1" ht="14.4" x14ac:dyDescent="0.3">
      <c r="A10" s="57"/>
      <c r="B10" s="58"/>
      <c r="C10" s="58"/>
      <c r="D10" s="58"/>
      <c r="E10" s="59"/>
      <c r="F10" s="59"/>
      <c r="G10" s="59"/>
      <c r="H10" s="33"/>
      <c r="I10" s="33"/>
      <c r="J10" s="41"/>
      <c r="K10" s="69"/>
    </row>
    <row r="11" spans="1:11" s="40" customFormat="1" ht="14.4" x14ac:dyDescent="0.3">
      <c r="A11" s="57"/>
      <c r="B11" s="58"/>
      <c r="C11" s="58"/>
      <c r="D11" s="58"/>
      <c r="E11" s="59"/>
      <c r="F11" s="59"/>
      <c r="G11" s="59"/>
      <c r="H11" s="33"/>
      <c r="I11" s="33"/>
      <c r="J11" s="41"/>
      <c r="K11" s="41"/>
    </row>
    <row r="12" spans="1:11" ht="27.6" x14ac:dyDescent="0.3">
      <c r="A12" s="66" t="s">
        <v>85</v>
      </c>
      <c r="B12" s="61">
        <v>18000</v>
      </c>
      <c r="G12" s="37" t="s">
        <v>83</v>
      </c>
      <c r="H12" s="38">
        <f>SUM(H3:H11)</f>
        <v>0</v>
      </c>
      <c r="K12" s="34"/>
    </row>
    <row r="13" spans="1:11" ht="27.6" x14ac:dyDescent="0.3">
      <c r="A13" s="67" t="s">
        <v>86</v>
      </c>
      <c r="B13" s="62">
        <v>30</v>
      </c>
    </row>
    <row r="14" spans="1:11" ht="41.4" x14ac:dyDescent="0.3">
      <c r="A14" s="66" t="s">
        <v>87</v>
      </c>
      <c r="B14" s="62">
        <v>10</v>
      </c>
    </row>
    <row r="15" spans="1:11" x14ac:dyDescent="0.3">
      <c r="A15" s="67" t="s">
        <v>83</v>
      </c>
      <c r="B15" s="63">
        <v>0</v>
      </c>
    </row>
    <row r="16" spans="1:11" x14ac:dyDescent="0.3">
      <c r="A16" s="68" t="s">
        <v>88</v>
      </c>
      <c r="B16" s="64">
        <v>1.5</v>
      </c>
    </row>
    <row r="17" spans="1:11" x14ac:dyDescent="0.3">
      <c r="A17" s="67" t="s">
        <v>89</v>
      </c>
      <c r="B17" s="65">
        <f>(B12/B13/B14*B15*B16)</f>
        <v>0</v>
      </c>
    </row>
    <row r="18" spans="1:11" x14ac:dyDescent="0.3">
      <c r="A18" s="37" t="s">
        <v>99</v>
      </c>
      <c r="B18" s="37"/>
    </row>
    <row r="19" spans="1:11" x14ac:dyDescent="0.3">
      <c r="A19" s="39"/>
      <c r="B19" s="39"/>
    </row>
    <row r="21" spans="1:11" ht="15.6" x14ac:dyDescent="0.3">
      <c r="A21" s="31" t="s">
        <v>98</v>
      </c>
      <c r="B21" s="36"/>
    </row>
    <row r="22" spans="1:11" ht="14.4" x14ac:dyDescent="0.3">
      <c r="A22" s="31" t="s">
        <v>0</v>
      </c>
      <c r="B22" s="31" t="s">
        <v>47</v>
      </c>
      <c r="C22" s="31" t="s">
        <v>4</v>
      </c>
      <c r="D22" s="31" t="s">
        <v>49</v>
      </c>
      <c r="E22" s="31" t="s">
        <v>6</v>
      </c>
      <c r="F22" s="42" t="s">
        <v>100</v>
      </c>
      <c r="G22" s="31" t="s">
        <v>7</v>
      </c>
      <c r="H22" s="31" t="s">
        <v>50</v>
      </c>
      <c r="I22" s="31" t="s">
        <v>46</v>
      </c>
      <c r="J22" s="31" t="s">
        <v>45</v>
      </c>
      <c r="K22" s="32" t="s">
        <v>90</v>
      </c>
    </row>
    <row r="23" spans="1:11" ht="14.4" x14ac:dyDescent="0.3">
      <c r="A23" s="57"/>
      <c r="B23" s="58"/>
      <c r="C23" s="58"/>
      <c r="D23" s="58"/>
      <c r="E23" s="59"/>
      <c r="F23" s="59"/>
      <c r="G23" s="59"/>
      <c r="H23" s="33"/>
      <c r="I23" s="33"/>
      <c r="J23" s="41"/>
      <c r="K23" s="41"/>
    </row>
    <row r="24" spans="1:11" ht="14.4" x14ac:dyDescent="0.3">
      <c r="A24" s="57"/>
      <c r="B24" s="58"/>
      <c r="C24" s="58"/>
      <c r="D24" s="58"/>
      <c r="E24" s="59"/>
      <c r="F24" s="59"/>
      <c r="G24" s="59"/>
      <c r="H24" s="33"/>
      <c r="I24" s="33"/>
      <c r="J24" s="41"/>
      <c r="K24" s="41"/>
    </row>
    <row r="25" spans="1:11" ht="14.4" x14ac:dyDescent="0.3">
      <c r="A25" s="57"/>
      <c r="B25" s="58"/>
      <c r="C25" s="58"/>
      <c r="D25" s="58"/>
      <c r="E25" s="59"/>
      <c r="F25" s="59"/>
      <c r="G25" s="59"/>
      <c r="H25" s="33"/>
      <c r="I25" s="33"/>
      <c r="J25" s="41"/>
      <c r="K25" s="41"/>
    </row>
    <row r="26" spans="1:11" ht="14.4" x14ac:dyDescent="0.3">
      <c r="A26" s="57"/>
      <c r="B26" s="60"/>
      <c r="C26" s="60"/>
      <c r="D26" s="58"/>
      <c r="E26" s="59"/>
      <c r="F26" s="59"/>
      <c r="G26" s="59"/>
      <c r="H26" s="33"/>
      <c r="I26" s="33"/>
      <c r="J26" s="41"/>
      <c r="K26" s="69"/>
    </row>
    <row r="27" spans="1:11" ht="14.4" x14ac:dyDescent="0.3">
      <c r="A27" s="57"/>
      <c r="B27" s="58"/>
      <c r="C27" s="58"/>
      <c r="D27" s="58"/>
      <c r="E27" s="59"/>
      <c r="F27" s="59"/>
      <c r="G27" s="59"/>
      <c r="H27" s="33"/>
      <c r="I27" s="33"/>
      <c r="J27" s="41"/>
      <c r="K27" s="69"/>
    </row>
    <row r="28" spans="1:11" ht="14.4" x14ac:dyDescent="0.3">
      <c r="A28" s="57"/>
      <c r="B28" s="58"/>
      <c r="C28" s="58"/>
      <c r="D28" s="58"/>
      <c r="E28" s="59"/>
      <c r="F28" s="59"/>
      <c r="G28" s="59"/>
      <c r="H28" s="33"/>
      <c r="I28" s="33"/>
      <c r="J28" s="41"/>
      <c r="K28" s="69"/>
    </row>
    <row r="29" spans="1:11" ht="14.4" x14ac:dyDescent="0.3">
      <c r="A29" s="57"/>
      <c r="B29" s="58"/>
      <c r="C29" s="58"/>
      <c r="D29" s="58"/>
      <c r="E29" s="59"/>
      <c r="F29" s="59"/>
      <c r="G29" s="59"/>
      <c r="H29" s="33"/>
      <c r="I29" s="33"/>
      <c r="J29" s="41"/>
      <c r="K29" s="69"/>
    </row>
    <row r="30" spans="1:11" ht="14.4" x14ac:dyDescent="0.3">
      <c r="A30" s="57"/>
      <c r="B30" s="58"/>
      <c r="C30" s="58"/>
      <c r="D30" s="58"/>
      <c r="E30" s="59"/>
      <c r="F30" s="59"/>
      <c r="G30" s="59"/>
      <c r="H30" s="33"/>
      <c r="I30" s="33"/>
      <c r="J30" s="41"/>
      <c r="K30" s="69"/>
    </row>
    <row r="31" spans="1:11" ht="14.4" x14ac:dyDescent="0.3">
      <c r="A31" s="57"/>
      <c r="B31" s="58"/>
      <c r="C31" s="58"/>
      <c r="D31" s="58"/>
      <c r="E31" s="59"/>
      <c r="F31" s="59"/>
      <c r="G31" s="59"/>
      <c r="H31" s="33"/>
      <c r="I31" s="33"/>
      <c r="J31" s="41"/>
      <c r="K31" s="41"/>
    </row>
    <row r="32" spans="1:11" ht="27.6" x14ac:dyDescent="0.3">
      <c r="A32" s="66" t="s">
        <v>85</v>
      </c>
      <c r="B32" s="61">
        <v>18000</v>
      </c>
      <c r="G32" s="37" t="s">
        <v>83</v>
      </c>
      <c r="H32" s="38">
        <f>SUM(H23:H31)</f>
        <v>0</v>
      </c>
      <c r="K32" s="34"/>
    </row>
    <row r="33" spans="1:11" ht="27.6" x14ac:dyDescent="0.3">
      <c r="A33" s="67" t="s">
        <v>86</v>
      </c>
      <c r="B33" s="62">
        <v>30</v>
      </c>
    </row>
    <row r="34" spans="1:11" ht="41.4" x14ac:dyDescent="0.3">
      <c r="A34" s="66" t="s">
        <v>87</v>
      </c>
      <c r="B34" s="62">
        <v>10</v>
      </c>
    </row>
    <row r="35" spans="1:11" x14ac:dyDescent="0.3">
      <c r="A35" s="67" t="s">
        <v>83</v>
      </c>
      <c r="B35" s="63">
        <v>0</v>
      </c>
    </row>
    <row r="36" spans="1:11" x14ac:dyDescent="0.3">
      <c r="A36" s="68" t="s">
        <v>88</v>
      </c>
      <c r="B36" s="64">
        <v>1.5</v>
      </c>
    </row>
    <row r="37" spans="1:11" x14ac:dyDescent="0.3">
      <c r="A37" s="67" t="s">
        <v>89</v>
      </c>
      <c r="B37" s="65">
        <f>(B32/B33/B34*B35*B36)</f>
        <v>0</v>
      </c>
    </row>
    <row r="38" spans="1:11" x14ac:dyDescent="0.3">
      <c r="A38" s="37" t="s">
        <v>99</v>
      </c>
      <c r="B38" s="37"/>
    </row>
    <row r="41" spans="1:11" ht="15.6" x14ac:dyDescent="0.3">
      <c r="A41" s="31" t="s">
        <v>98</v>
      </c>
      <c r="B41" s="36"/>
    </row>
    <row r="42" spans="1:11" ht="14.4" x14ac:dyDescent="0.3">
      <c r="A42" s="31" t="s">
        <v>0</v>
      </c>
      <c r="B42" s="31" t="s">
        <v>47</v>
      </c>
      <c r="C42" s="31" t="s">
        <v>4</v>
      </c>
      <c r="D42" s="31" t="s">
        <v>49</v>
      </c>
      <c r="E42" s="31" t="s">
        <v>6</v>
      </c>
      <c r="F42" s="42" t="s">
        <v>100</v>
      </c>
      <c r="G42" s="31" t="s">
        <v>7</v>
      </c>
      <c r="H42" s="31" t="s">
        <v>50</v>
      </c>
      <c r="I42" s="31" t="s">
        <v>46</v>
      </c>
      <c r="J42" s="31" t="s">
        <v>45</v>
      </c>
      <c r="K42" s="32" t="s">
        <v>90</v>
      </c>
    </row>
    <row r="43" spans="1:11" ht="14.4" x14ac:dyDescent="0.3">
      <c r="A43" s="57"/>
      <c r="B43" s="58"/>
      <c r="C43" s="58"/>
      <c r="D43" s="58"/>
      <c r="E43" s="59"/>
      <c r="F43" s="59"/>
      <c r="G43" s="59"/>
      <c r="H43" s="33"/>
      <c r="I43" s="33"/>
      <c r="J43" s="41"/>
      <c r="K43" s="41"/>
    </row>
    <row r="44" spans="1:11" ht="14.4" x14ac:dyDescent="0.3">
      <c r="A44" s="57"/>
      <c r="B44" s="58"/>
      <c r="C44" s="58"/>
      <c r="D44" s="58"/>
      <c r="E44" s="59"/>
      <c r="F44" s="59"/>
      <c r="G44" s="59"/>
      <c r="H44" s="33"/>
      <c r="I44" s="33"/>
      <c r="J44" s="41"/>
      <c r="K44" s="41"/>
    </row>
    <row r="45" spans="1:11" ht="14.4" x14ac:dyDescent="0.3">
      <c r="A45" s="57"/>
      <c r="B45" s="58"/>
      <c r="C45" s="58"/>
      <c r="D45" s="58"/>
      <c r="E45" s="59"/>
      <c r="F45" s="59"/>
      <c r="G45" s="59"/>
      <c r="H45" s="33"/>
      <c r="I45" s="33"/>
      <c r="J45" s="41"/>
      <c r="K45" s="41"/>
    </row>
    <row r="46" spans="1:11" ht="14.4" x14ac:dyDescent="0.3">
      <c r="A46" s="57"/>
      <c r="B46" s="60"/>
      <c r="C46" s="60"/>
      <c r="D46" s="58"/>
      <c r="E46" s="59"/>
      <c r="F46" s="59"/>
      <c r="G46" s="59"/>
      <c r="H46" s="33"/>
      <c r="I46" s="33"/>
      <c r="J46" s="41"/>
      <c r="K46" s="69"/>
    </row>
    <row r="47" spans="1:11" ht="14.4" x14ac:dyDescent="0.3">
      <c r="A47" s="57"/>
      <c r="B47" s="58"/>
      <c r="C47" s="58"/>
      <c r="D47" s="58"/>
      <c r="E47" s="59"/>
      <c r="F47" s="59"/>
      <c r="G47" s="59"/>
      <c r="H47" s="33"/>
      <c r="I47" s="33"/>
      <c r="J47" s="41"/>
      <c r="K47" s="69"/>
    </row>
    <row r="48" spans="1:11" ht="14.4" x14ac:dyDescent="0.3">
      <c r="A48" s="57"/>
      <c r="B48" s="58"/>
      <c r="C48" s="58"/>
      <c r="D48" s="58"/>
      <c r="E48" s="59"/>
      <c r="F48" s="59"/>
      <c r="G48" s="59"/>
      <c r="H48" s="33"/>
      <c r="I48" s="33"/>
      <c r="J48" s="41"/>
      <c r="K48" s="69"/>
    </row>
    <row r="49" spans="1:11" ht="14.4" x14ac:dyDescent="0.3">
      <c r="A49" s="57"/>
      <c r="B49" s="58"/>
      <c r="C49" s="58"/>
      <c r="D49" s="58"/>
      <c r="E49" s="59"/>
      <c r="F49" s="59"/>
      <c r="G49" s="59"/>
      <c r="H49" s="33"/>
      <c r="I49" s="33"/>
      <c r="J49" s="41"/>
      <c r="K49" s="69"/>
    </row>
    <row r="50" spans="1:11" ht="14.4" x14ac:dyDescent="0.3">
      <c r="A50" s="57"/>
      <c r="B50" s="58"/>
      <c r="C50" s="58"/>
      <c r="D50" s="58"/>
      <c r="E50" s="59"/>
      <c r="F50" s="59"/>
      <c r="G50" s="59"/>
      <c r="H50" s="33"/>
      <c r="I50" s="33"/>
      <c r="J50" s="41"/>
      <c r="K50" s="69"/>
    </row>
    <row r="51" spans="1:11" ht="14.4" x14ac:dyDescent="0.3">
      <c r="A51" s="57"/>
      <c r="B51" s="58"/>
      <c r="C51" s="58"/>
      <c r="D51" s="58"/>
      <c r="E51" s="59"/>
      <c r="F51" s="59"/>
      <c r="G51" s="59"/>
      <c r="H51" s="33"/>
      <c r="I51" s="33"/>
      <c r="J51" s="41"/>
      <c r="K51" s="41"/>
    </row>
    <row r="52" spans="1:11" ht="27.6" x14ac:dyDescent="0.3">
      <c r="A52" s="66" t="s">
        <v>85</v>
      </c>
      <c r="B52" s="61">
        <v>18000</v>
      </c>
      <c r="G52" s="37" t="s">
        <v>83</v>
      </c>
      <c r="H52" s="38">
        <f>SUM(H43:H51)</f>
        <v>0</v>
      </c>
      <c r="K52" s="34"/>
    </row>
    <row r="53" spans="1:11" ht="27.6" x14ac:dyDescent="0.3">
      <c r="A53" s="67" t="s">
        <v>86</v>
      </c>
      <c r="B53" s="62">
        <v>30</v>
      </c>
    </row>
    <row r="54" spans="1:11" ht="41.4" x14ac:dyDescent="0.3">
      <c r="A54" s="66" t="s">
        <v>87</v>
      </c>
      <c r="B54" s="62">
        <v>10</v>
      </c>
    </row>
    <row r="55" spans="1:11" x14ac:dyDescent="0.3">
      <c r="A55" s="67" t="s">
        <v>83</v>
      </c>
      <c r="B55" s="63">
        <v>0</v>
      </c>
    </row>
    <row r="56" spans="1:11" x14ac:dyDescent="0.3">
      <c r="A56" s="68" t="s">
        <v>88</v>
      </c>
      <c r="B56" s="64">
        <v>1.5</v>
      </c>
    </row>
    <row r="57" spans="1:11" x14ac:dyDescent="0.3">
      <c r="A57" s="67" t="s">
        <v>89</v>
      </c>
      <c r="B57" s="65">
        <f>(B52/B53/B54*B55*B56)</f>
        <v>0</v>
      </c>
    </row>
    <row r="58" spans="1:11" x14ac:dyDescent="0.3">
      <c r="A58" s="37" t="s">
        <v>99</v>
      </c>
      <c r="B58" s="37"/>
    </row>
    <row r="61" spans="1:11" ht="15.6" x14ac:dyDescent="0.3">
      <c r="A61" s="31" t="s">
        <v>98</v>
      </c>
      <c r="B61" s="36"/>
    </row>
    <row r="62" spans="1:11" ht="14.4" x14ac:dyDescent="0.3">
      <c r="A62" s="31" t="s">
        <v>0</v>
      </c>
      <c r="B62" s="31" t="s">
        <v>47</v>
      </c>
      <c r="C62" s="31" t="s">
        <v>4</v>
      </c>
      <c r="D62" s="31" t="s">
        <v>49</v>
      </c>
      <c r="E62" s="31" t="s">
        <v>6</v>
      </c>
      <c r="F62" s="42" t="s">
        <v>100</v>
      </c>
      <c r="G62" s="31" t="s">
        <v>7</v>
      </c>
      <c r="H62" s="31" t="s">
        <v>50</v>
      </c>
      <c r="I62" s="31" t="s">
        <v>46</v>
      </c>
      <c r="J62" s="31" t="s">
        <v>45</v>
      </c>
      <c r="K62" s="32" t="s">
        <v>90</v>
      </c>
    </row>
    <row r="63" spans="1:11" ht="14.4" x14ac:dyDescent="0.3">
      <c r="A63" s="57"/>
      <c r="B63" s="58"/>
      <c r="C63" s="58"/>
      <c r="D63" s="58"/>
      <c r="E63" s="59"/>
      <c r="F63" s="59"/>
      <c r="G63" s="59"/>
      <c r="H63" s="33"/>
      <c r="I63" s="33"/>
      <c r="J63" s="41"/>
      <c r="K63" s="41"/>
    </row>
    <row r="64" spans="1:11" ht="14.4" x14ac:dyDescent="0.3">
      <c r="A64" s="57"/>
      <c r="B64" s="58"/>
      <c r="C64" s="58"/>
      <c r="D64" s="58"/>
      <c r="E64" s="59"/>
      <c r="F64" s="59"/>
      <c r="G64" s="59"/>
      <c r="H64" s="33"/>
      <c r="I64" s="33"/>
      <c r="J64" s="41"/>
      <c r="K64" s="41"/>
    </row>
    <row r="65" spans="1:11" ht="14.4" x14ac:dyDescent="0.3">
      <c r="A65" s="57"/>
      <c r="B65" s="58"/>
      <c r="C65" s="58"/>
      <c r="D65" s="58"/>
      <c r="E65" s="59"/>
      <c r="F65" s="59"/>
      <c r="G65" s="59"/>
      <c r="H65" s="33"/>
      <c r="I65" s="33"/>
      <c r="J65" s="41"/>
      <c r="K65" s="41"/>
    </row>
    <row r="66" spans="1:11" ht="14.4" x14ac:dyDescent="0.3">
      <c r="A66" s="57"/>
      <c r="B66" s="60"/>
      <c r="C66" s="60"/>
      <c r="D66" s="58"/>
      <c r="E66" s="59"/>
      <c r="F66" s="59"/>
      <c r="G66" s="59"/>
      <c r="H66" s="33"/>
      <c r="I66" s="33"/>
      <c r="J66" s="41"/>
      <c r="K66" s="69"/>
    </row>
    <row r="67" spans="1:11" ht="14.4" x14ac:dyDescent="0.3">
      <c r="A67" s="57"/>
      <c r="B67" s="58"/>
      <c r="C67" s="58"/>
      <c r="D67" s="58"/>
      <c r="E67" s="59"/>
      <c r="F67" s="59"/>
      <c r="G67" s="59"/>
      <c r="H67" s="33"/>
      <c r="I67" s="33"/>
      <c r="J67" s="41"/>
      <c r="K67" s="69"/>
    </row>
    <row r="68" spans="1:11" ht="14.4" x14ac:dyDescent="0.3">
      <c r="A68" s="57"/>
      <c r="B68" s="58"/>
      <c r="C68" s="58"/>
      <c r="D68" s="58"/>
      <c r="E68" s="59"/>
      <c r="F68" s="59"/>
      <c r="G68" s="59"/>
      <c r="H68" s="33"/>
      <c r="I68" s="33"/>
      <c r="J68" s="41"/>
      <c r="K68" s="69"/>
    </row>
    <row r="69" spans="1:11" ht="14.4" x14ac:dyDescent="0.3">
      <c r="A69" s="57"/>
      <c r="B69" s="58"/>
      <c r="C69" s="58"/>
      <c r="D69" s="58"/>
      <c r="E69" s="59"/>
      <c r="F69" s="59"/>
      <c r="G69" s="59"/>
      <c r="H69" s="33"/>
      <c r="I69" s="33"/>
      <c r="J69" s="41"/>
      <c r="K69" s="69"/>
    </row>
    <row r="70" spans="1:11" ht="14.4" x14ac:dyDescent="0.3">
      <c r="A70" s="57"/>
      <c r="B70" s="58"/>
      <c r="C70" s="58"/>
      <c r="D70" s="58"/>
      <c r="E70" s="59"/>
      <c r="F70" s="59"/>
      <c r="G70" s="59"/>
      <c r="H70" s="33"/>
      <c r="I70" s="33"/>
      <c r="J70" s="41"/>
      <c r="K70" s="69"/>
    </row>
    <row r="71" spans="1:11" ht="14.4" x14ac:dyDescent="0.3">
      <c r="A71" s="57"/>
      <c r="B71" s="58"/>
      <c r="C71" s="58"/>
      <c r="D71" s="58"/>
      <c r="E71" s="59"/>
      <c r="F71" s="59"/>
      <c r="G71" s="59"/>
      <c r="H71" s="33"/>
      <c r="I71" s="33"/>
      <c r="J71" s="41"/>
      <c r="K71" s="41"/>
    </row>
    <row r="72" spans="1:11" ht="27.6" x14ac:dyDescent="0.3">
      <c r="A72" s="66" t="s">
        <v>85</v>
      </c>
      <c r="B72" s="61">
        <v>18000</v>
      </c>
      <c r="G72" s="37" t="s">
        <v>83</v>
      </c>
      <c r="H72" s="38">
        <f>SUM(H63:H71)</f>
        <v>0</v>
      </c>
      <c r="K72" s="34"/>
    </row>
    <row r="73" spans="1:11" ht="27.6" x14ac:dyDescent="0.3">
      <c r="A73" s="67" t="s">
        <v>86</v>
      </c>
      <c r="B73" s="62">
        <v>30</v>
      </c>
    </row>
    <row r="74" spans="1:11" ht="41.4" x14ac:dyDescent="0.3">
      <c r="A74" s="66" t="s">
        <v>87</v>
      </c>
      <c r="B74" s="62">
        <v>10</v>
      </c>
    </row>
    <row r="75" spans="1:11" x14ac:dyDescent="0.3">
      <c r="A75" s="67" t="s">
        <v>83</v>
      </c>
      <c r="B75" s="63">
        <v>0</v>
      </c>
    </row>
    <row r="76" spans="1:11" x14ac:dyDescent="0.3">
      <c r="A76" s="68" t="s">
        <v>88</v>
      </c>
      <c r="B76" s="64">
        <v>1.5</v>
      </c>
    </row>
    <row r="77" spans="1:11" x14ac:dyDescent="0.3">
      <c r="A77" s="67" t="s">
        <v>89</v>
      </c>
      <c r="B77" s="65">
        <f>(B72/B73/B74*B75*B76)</f>
        <v>0</v>
      </c>
    </row>
    <row r="78" spans="1:11" x14ac:dyDescent="0.3">
      <c r="A78" s="37" t="s">
        <v>99</v>
      </c>
      <c r="B78" s="37"/>
    </row>
    <row r="81" spans="1:11" ht="15.6" x14ac:dyDescent="0.3">
      <c r="A81" s="31" t="s">
        <v>98</v>
      </c>
      <c r="B81" s="36"/>
    </row>
    <row r="82" spans="1:11" ht="14.4" x14ac:dyDescent="0.3">
      <c r="A82" s="31" t="s">
        <v>0</v>
      </c>
      <c r="B82" s="31" t="s">
        <v>47</v>
      </c>
      <c r="C82" s="31" t="s">
        <v>4</v>
      </c>
      <c r="D82" s="31" t="s">
        <v>49</v>
      </c>
      <c r="E82" s="31" t="s">
        <v>6</v>
      </c>
      <c r="F82" s="42" t="s">
        <v>100</v>
      </c>
      <c r="G82" s="31" t="s">
        <v>7</v>
      </c>
      <c r="H82" s="31" t="s">
        <v>50</v>
      </c>
      <c r="I82" s="31" t="s">
        <v>46</v>
      </c>
      <c r="J82" s="31" t="s">
        <v>45</v>
      </c>
      <c r="K82" s="32" t="s">
        <v>90</v>
      </c>
    </row>
    <row r="83" spans="1:11" ht="14.4" x14ac:dyDescent="0.3">
      <c r="A83" s="57"/>
      <c r="B83" s="58"/>
      <c r="C83" s="58"/>
      <c r="D83" s="58"/>
      <c r="E83" s="59"/>
      <c r="F83" s="59"/>
      <c r="G83" s="59"/>
      <c r="H83" s="33"/>
      <c r="I83" s="33"/>
      <c r="J83" s="41"/>
      <c r="K83" s="41"/>
    </row>
    <row r="84" spans="1:11" ht="14.4" x14ac:dyDescent="0.3">
      <c r="A84" s="57"/>
      <c r="B84" s="58"/>
      <c r="C84" s="58"/>
      <c r="D84" s="58"/>
      <c r="E84" s="59"/>
      <c r="F84" s="59"/>
      <c r="G84" s="59"/>
      <c r="H84" s="33"/>
      <c r="I84" s="33"/>
      <c r="J84" s="41"/>
      <c r="K84" s="41"/>
    </row>
    <row r="85" spans="1:11" ht="14.4" x14ac:dyDescent="0.3">
      <c r="A85" s="57"/>
      <c r="B85" s="58"/>
      <c r="C85" s="58"/>
      <c r="D85" s="58"/>
      <c r="E85" s="59"/>
      <c r="F85" s="59"/>
      <c r="G85" s="59"/>
      <c r="H85" s="33"/>
      <c r="I85" s="33"/>
      <c r="J85" s="41"/>
      <c r="K85" s="41"/>
    </row>
    <row r="86" spans="1:11" ht="14.4" x14ac:dyDescent="0.3">
      <c r="A86" s="57"/>
      <c r="B86" s="60"/>
      <c r="C86" s="60"/>
      <c r="D86" s="58"/>
      <c r="E86" s="59"/>
      <c r="F86" s="59"/>
      <c r="G86" s="59"/>
      <c r="H86" s="33"/>
      <c r="I86" s="33"/>
      <c r="J86" s="41"/>
      <c r="K86" s="69"/>
    </row>
    <row r="87" spans="1:11" ht="14.4" x14ac:dyDescent="0.3">
      <c r="A87" s="57"/>
      <c r="B87" s="58"/>
      <c r="C87" s="58"/>
      <c r="D87" s="58"/>
      <c r="E87" s="59"/>
      <c r="F87" s="59"/>
      <c r="G87" s="59"/>
      <c r="H87" s="33"/>
      <c r="I87" s="33"/>
      <c r="J87" s="41"/>
      <c r="K87" s="69"/>
    </row>
    <row r="88" spans="1:11" ht="14.4" x14ac:dyDescent="0.3">
      <c r="A88" s="57"/>
      <c r="B88" s="58"/>
      <c r="C88" s="58"/>
      <c r="D88" s="58"/>
      <c r="E88" s="59"/>
      <c r="F88" s="59"/>
      <c r="G88" s="59"/>
      <c r="H88" s="33"/>
      <c r="I88" s="33"/>
      <c r="J88" s="41"/>
      <c r="K88" s="69"/>
    </row>
    <row r="89" spans="1:11" ht="14.4" x14ac:dyDescent="0.3">
      <c r="A89" s="57"/>
      <c r="B89" s="58"/>
      <c r="C89" s="58"/>
      <c r="D89" s="58"/>
      <c r="E89" s="59"/>
      <c r="F89" s="59"/>
      <c r="G89" s="59"/>
      <c r="H89" s="33"/>
      <c r="I89" s="33"/>
      <c r="J89" s="41"/>
      <c r="K89" s="69"/>
    </row>
    <row r="90" spans="1:11" ht="14.4" x14ac:dyDescent="0.3">
      <c r="A90" s="57"/>
      <c r="B90" s="58"/>
      <c r="C90" s="58"/>
      <c r="D90" s="58"/>
      <c r="E90" s="59"/>
      <c r="F90" s="59"/>
      <c r="G90" s="59"/>
      <c r="H90" s="33"/>
      <c r="I90" s="33"/>
      <c r="J90" s="41"/>
      <c r="K90" s="69"/>
    </row>
    <row r="91" spans="1:11" ht="14.4" x14ac:dyDescent="0.3">
      <c r="A91" s="57"/>
      <c r="B91" s="58"/>
      <c r="C91" s="58"/>
      <c r="D91" s="58"/>
      <c r="E91" s="59"/>
      <c r="F91" s="59"/>
      <c r="G91" s="59"/>
      <c r="H91" s="33"/>
      <c r="I91" s="33"/>
      <c r="J91" s="41"/>
      <c r="K91" s="41"/>
    </row>
    <row r="92" spans="1:11" ht="27.6" x14ac:dyDescent="0.3">
      <c r="A92" s="66" t="s">
        <v>85</v>
      </c>
      <c r="B92" s="61">
        <v>18000</v>
      </c>
      <c r="G92" s="37" t="s">
        <v>83</v>
      </c>
      <c r="H92" s="38">
        <f>SUM(H83:H91)</f>
        <v>0</v>
      </c>
      <c r="K92" s="34"/>
    </row>
    <row r="93" spans="1:11" ht="27.6" x14ac:dyDescent="0.3">
      <c r="A93" s="67" t="s">
        <v>86</v>
      </c>
      <c r="B93" s="62">
        <v>30</v>
      </c>
    </row>
    <row r="94" spans="1:11" ht="41.4" x14ac:dyDescent="0.3">
      <c r="A94" s="66" t="s">
        <v>87</v>
      </c>
      <c r="B94" s="62">
        <v>10</v>
      </c>
    </row>
    <row r="95" spans="1:11" x14ac:dyDescent="0.3">
      <c r="A95" s="67" t="s">
        <v>83</v>
      </c>
      <c r="B95" s="63">
        <v>0</v>
      </c>
    </row>
    <row r="96" spans="1:11" x14ac:dyDescent="0.3">
      <c r="A96" s="68" t="s">
        <v>88</v>
      </c>
      <c r="B96" s="64">
        <v>1.5</v>
      </c>
    </row>
    <row r="97" spans="1:11" x14ac:dyDescent="0.3">
      <c r="A97" s="67" t="s">
        <v>89</v>
      </c>
      <c r="B97" s="65">
        <f>(B92/B93/B94*B95*B96)</f>
        <v>0</v>
      </c>
    </row>
    <row r="98" spans="1:11" x14ac:dyDescent="0.3">
      <c r="A98" s="37" t="s">
        <v>99</v>
      </c>
      <c r="B98" s="37"/>
    </row>
    <row r="101" spans="1:11" ht="15.6" x14ac:dyDescent="0.3">
      <c r="A101" s="31" t="s">
        <v>98</v>
      </c>
      <c r="B101" s="36"/>
    </row>
    <row r="102" spans="1:11" ht="14.4" x14ac:dyDescent="0.3">
      <c r="A102" s="31" t="s">
        <v>0</v>
      </c>
      <c r="B102" s="31" t="s">
        <v>47</v>
      </c>
      <c r="C102" s="31" t="s">
        <v>4</v>
      </c>
      <c r="D102" s="31" t="s">
        <v>49</v>
      </c>
      <c r="E102" s="31" t="s">
        <v>6</v>
      </c>
      <c r="F102" s="42" t="s">
        <v>100</v>
      </c>
      <c r="G102" s="31" t="s">
        <v>7</v>
      </c>
      <c r="H102" s="31" t="s">
        <v>50</v>
      </c>
      <c r="I102" s="31" t="s">
        <v>46</v>
      </c>
      <c r="J102" s="31" t="s">
        <v>45</v>
      </c>
      <c r="K102" s="32" t="s">
        <v>90</v>
      </c>
    </row>
    <row r="103" spans="1:11" ht="14.4" x14ac:dyDescent="0.3">
      <c r="A103" s="57"/>
      <c r="B103" s="58"/>
      <c r="C103" s="58"/>
      <c r="D103" s="58"/>
      <c r="E103" s="59"/>
      <c r="F103" s="59"/>
      <c r="G103" s="59"/>
      <c r="H103" s="33"/>
      <c r="I103" s="33"/>
      <c r="J103" s="41"/>
      <c r="K103" s="41"/>
    </row>
    <row r="104" spans="1:11" ht="14.4" x14ac:dyDescent="0.3">
      <c r="A104" s="57"/>
      <c r="B104" s="58"/>
      <c r="C104" s="58"/>
      <c r="D104" s="58"/>
      <c r="E104" s="59"/>
      <c r="F104" s="59"/>
      <c r="G104" s="59"/>
      <c r="H104" s="33"/>
      <c r="I104" s="33"/>
      <c r="J104" s="41"/>
      <c r="K104" s="41"/>
    </row>
    <row r="105" spans="1:11" ht="14.4" x14ac:dyDescent="0.3">
      <c r="A105" s="57"/>
      <c r="B105" s="58"/>
      <c r="C105" s="58"/>
      <c r="D105" s="58"/>
      <c r="E105" s="59"/>
      <c r="F105" s="59"/>
      <c r="G105" s="59"/>
      <c r="H105" s="33"/>
      <c r="I105" s="33"/>
      <c r="J105" s="41"/>
      <c r="K105" s="41"/>
    </row>
    <row r="106" spans="1:11" ht="14.4" x14ac:dyDescent="0.3">
      <c r="A106" s="57"/>
      <c r="B106" s="60"/>
      <c r="C106" s="60"/>
      <c r="D106" s="58"/>
      <c r="E106" s="59"/>
      <c r="F106" s="59"/>
      <c r="G106" s="59"/>
      <c r="H106" s="33"/>
      <c r="I106" s="33"/>
      <c r="J106" s="41"/>
      <c r="K106" s="69"/>
    </row>
    <row r="107" spans="1:11" ht="14.4" x14ac:dyDescent="0.3">
      <c r="A107" s="57"/>
      <c r="B107" s="58"/>
      <c r="C107" s="58"/>
      <c r="D107" s="58"/>
      <c r="E107" s="59"/>
      <c r="F107" s="59"/>
      <c r="G107" s="59"/>
      <c r="H107" s="33"/>
      <c r="I107" s="33"/>
      <c r="J107" s="41"/>
      <c r="K107" s="69"/>
    </row>
    <row r="108" spans="1:11" ht="14.4" x14ac:dyDescent="0.3">
      <c r="A108" s="57"/>
      <c r="B108" s="58"/>
      <c r="C108" s="58"/>
      <c r="D108" s="58"/>
      <c r="E108" s="59"/>
      <c r="F108" s="59"/>
      <c r="G108" s="59"/>
      <c r="H108" s="33"/>
      <c r="I108" s="33"/>
      <c r="J108" s="41"/>
      <c r="K108" s="69"/>
    </row>
    <row r="109" spans="1:11" ht="14.4" x14ac:dyDescent="0.3">
      <c r="A109" s="57"/>
      <c r="B109" s="58"/>
      <c r="C109" s="58"/>
      <c r="D109" s="58"/>
      <c r="E109" s="59"/>
      <c r="F109" s="59"/>
      <c r="G109" s="59"/>
      <c r="H109" s="33"/>
      <c r="I109" s="33"/>
      <c r="J109" s="41"/>
      <c r="K109" s="69"/>
    </row>
    <row r="110" spans="1:11" ht="14.4" x14ac:dyDescent="0.3">
      <c r="A110" s="57"/>
      <c r="B110" s="58"/>
      <c r="C110" s="58"/>
      <c r="D110" s="58"/>
      <c r="E110" s="59"/>
      <c r="F110" s="59"/>
      <c r="G110" s="59"/>
      <c r="H110" s="33"/>
      <c r="I110" s="33"/>
      <c r="J110" s="41"/>
      <c r="K110" s="69"/>
    </row>
    <row r="111" spans="1:11" ht="14.4" x14ac:dyDescent="0.3">
      <c r="A111" s="57"/>
      <c r="B111" s="58"/>
      <c r="C111" s="58"/>
      <c r="D111" s="58"/>
      <c r="E111" s="59"/>
      <c r="F111" s="59"/>
      <c r="G111" s="59"/>
      <c r="H111" s="33"/>
      <c r="I111" s="33"/>
      <c r="J111" s="41"/>
      <c r="K111" s="41"/>
    </row>
    <row r="112" spans="1:11" ht="27.6" x14ac:dyDescent="0.3">
      <c r="A112" s="66" t="s">
        <v>85</v>
      </c>
      <c r="B112" s="61">
        <v>18000</v>
      </c>
      <c r="G112" s="37" t="s">
        <v>83</v>
      </c>
      <c r="H112" s="38">
        <f>SUM(H103:H111)</f>
        <v>0</v>
      </c>
      <c r="K112" s="34"/>
    </row>
    <row r="113" spans="1:11" ht="27.6" x14ac:dyDescent="0.3">
      <c r="A113" s="67" t="s">
        <v>86</v>
      </c>
      <c r="B113" s="62">
        <v>30</v>
      </c>
    </row>
    <row r="114" spans="1:11" ht="41.4" x14ac:dyDescent="0.3">
      <c r="A114" s="66" t="s">
        <v>87</v>
      </c>
      <c r="B114" s="62">
        <v>10</v>
      </c>
    </row>
    <row r="115" spans="1:11" x14ac:dyDescent="0.3">
      <c r="A115" s="67" t="s">
        <v>83</v>
      </c>
      <c r="B115" s="63">
        <v>0</v>
      </c>
    </row>
    <row r="116" spans="1:11" x14ac:dyDescent="0.3">
      <c r="A116" s="68" t="s">
        <v>88</v>
      </c>
      <c r="B116" s="64">
        <v>1.5</v>
      </c>
    </row>
    <row r="117" spans="1:11" x14ac:dyDescent="0.3">
      <c r="A117" s="67" t="s">
        <v>89</v>
      </c>
      <c r="B117" s="65">
        <f>(B112/B113/B114*B115*B116)</f>
        <v>0</v>
      </c>
    </row>
    <row r="118" spans="1:11" x14ac:dyDescent="0.3">
      <c r="A118" s="37" t="s">
        <v>99</v>
      </c>
      <c r="B118" s="37"/>
    </row>
    <row r="121" spans="1:11" ht="15.6" x14ac:dyDescent="0.3">
      <c r="A121" s="31" t="s">
        <v>98</v>
      </c>
      <c r="B121" s="36"/>
    </row>
    <row r="122" spans="1:11" ht="14.4" x14ac:dyDescent="0.3">
      <c r="A122" s="31" t="s">
        <v>0</v>
      </c>
      <c r="B122" s="31" t="s">
        <v>47</v>
      </c>
      <c r="C122" s="31" t="s">
        <v>4</v>
      </c>
      <c r="D122" s="31" t="s">
        <v>49</v>
      </c>
      <c r="E122" s="31" t="s">
        <v>6</v>
      </c>
      <c r="F122" s="42" t="s">
        <v>100</v>
      </c>
      <c r="G122" s="31" t="s">
        <v>7</v>
      </c>
      <c r="H122" s="31" t="s">
        <v>50</v>
      </c>
      <c r="I122" s="31" t="s">
        <v>46</v>
      </c>
      <c r="J122" s="31" t="s">
        <v>45</v>
      </c>
      <c r="K122" s="32" t="s">
        <v>90</v>
      </c>
    </row>
    <row r="123" spans="1:11" ht="14.4" x14ac:dyDescent="0.3">
      <c r="A123" s="57"/>
      <c r="B123" s="58"/>
      <c r="C123" s="58"/>
      <c r="D123" s="58"/>
      <c r="E123" s="59"/>
      <c r="F123" s="59"/>
      <c r="G123" s="59"/>
      <c r="H123" s="33"/>
      <c r="I123" s="33"/>
      <c r="J123" s="41"/>
      <c r="K123" s="41"/>
    </row>
    <row r="124" spans="1:11" ht="14.4" x14ac:dyDescent="0.3">
      <c r="A124" s="57"/>
      <c r="B124" s="58"/>
      <c r="C124" s="58"/>
      <c r="D124" s="58"/>
      <c r="E124" s="59"/>
      <c r="F124" s="59"/>
      <c r="G124" s="59"/>
      <c r="H124" s="33"/>
      <c r="I124" s="33"/>
      <c r="J124" s="41"/>
      <c r="K124" s="41"/>
    </row>
    <row r="125" spans="1:11" ht="14.4" x14ac:dyDescent="0.3">
      <c r="A125" s="57"/>
      <c r="B125" s="58"/>
      <c r="C125" s="58"/>
      <c r="D125" s="58"/>
      <c r="E125" s="59"/>
      <c r="F125" s="59"/>
      <c r="G125" s="59"/>
      <c r="H125" s="33"/>
      <c r="I125" s="33"/>
      <c r="J125" s="41"/>
      <c r="K125" s="41"/>
    </row>
    <row r="126" spans="1:11" ht="14.4" x14ac:dyDescent="0.3">
      <c r="A126" s="57"/>
      <c r="B126" s="60"/>
      <c r="C126" s="60"/>
      <c r="D126" s="58"/>
      <c r="E126" s="59"/>
      <c r="F126" s="59"/>
      <c r="G126" s="59"/>
      <c r="H126" s="33"/>
      <c r="I126" s="33"/>
      <c r="J126" s="41"/>
      <c r="K126" s="69"/>
    </row>
    <row r="127" spans="1:11" ht="14.4" x14ac:dyDescent="0.3">
      <c r="A127" s="57"/>
      <c r="B127" s="58"/>
      <c r="C127" s="58"/>
      <c r="D127" s="58"/>
      <c r="E127" s="59"/>
      <c r="F127" s="59"/>
      <c r="G127" s="59"/>
      <c r="H127" s="33"/>
      <c r="I127" s="33"/>
      <c r="J127" s="41"/>
      <c r="K127" s="69"/>
    </row>
    <row r="128" spans="1:11" ht="14.4" x14ac:dyDescent="0.3">
      <c r="A128" s="57"/>
      <c r="B128" s="58"/>
      <c r="C128" s="58"/>
      <c r="D128" s="58"/>
      <c r="E128" s="59"/>
      <c r="F128" s="59"/>
      <c r="G128" s="59"/>
      <c r="H128" s="33"/>
      <c r="I128" s="33"/>
      <c r="J128" s="41"/>
      <c r="K128" s="69"/>
    </row>
    <row r="129" spans="1:11" ht="14.4" x14ac:dyDescent="0.3">
      <c r="A129" s="57"/>
      <c r="B129" s="58"/>
      <c r="C129" s="58"/>
      <c r="D129" s="58"/>
      <c r="E129" s="59"/>
      <c r="F129" s="59"/>
      <c r="G129" s="59"/>
      <c r="H129" s="33"/>
      <c r="I129" s="33"/>
      <c r="J129" s="41"/>
      <c r="K129" s="69"/>
    </row>
    <row r="130" spans="1:11" ht="14.4" x14ac:dyDescent="0.3">
      <c r="A130" s="57"/>
      <c r="B130" s="58"/>
      <c r="C130" s="58"/>
      <c r="D130" s="58"/>
      <c r="E130" s="59"/>
      <c r="F130" s="59"/>
      <c r="G130" s="59"/>
      <c r="H130" s="33"/>
      <c r="I130" s="33"/>
      <c r="J130" s="41"/>
      <c r="K130" s="69"/>
    </row>
    <row r="131" spans="1:11" ht="14.4" x14ac:dyDescent="0.3">
      <c r="A131" s="57"/>
      <c r="B131" s="58"/>
      <c r="C131" s="58"/>
      <c r="D131" s="58"/>
      <c r="E131" s="59"/>
      <c r="F131" s="59"/>
      <c r="G131" s="59"/>
      <c r="H131" s="33"/>
      <c r="I131" s="33"/>
      <c r="J131" s="41"/>
      <c r="K131" s="41"/>
    </row>
    <row r="132" spans="1:11" ht="27.6" x14ac:dyDescent="0.3">
      <c r="A132" s="66" t="s">
        <v>85</v>
      </c>
      <c r="B132" s="61">
        <v>18000</v>
      </c>
      <c r="G132" s="37" t="s">
        <v>83</v>
      </c>
      <c r="H132" s="38">
        <f>SUM(H123:H131)</f>
        <v>0</v>
      </c>
      <c r="K132" s="34"/>
    </row>
    <row r="133" spans="1:11" ht="27.6" x14ac:dyDescent="0.3">
      <c r="A133" s="67" t="s">
        <v>86</v>
      </c>
      <c r="B133" s="62">
        <v>30</v>
      </c>
    </row>
    <row r="134" spans="1:11" ht="41.4" x14ac:dyDescent="0.3">
      <c r="A134" s="66" t="s">
        <v>87</v>
      </c>
      <c r="B134" s="62">
        <v>10</v>
      </c>
    </row>
    <row r="135" spans="1:11" x14ac:dyDescent="0.3">
      <c r="A135" s="67" t="s">
        <v>83</v>
      </c>
      <c r="B135" s="63">
        <v>0</v>
      </c>
    </row>
    <row r="136" spans="1:11" x14ac:dyDescent="0.3">
      <c r="A136" s="68" t="s">
        <v>88</v>
      </c>
      <c r="B136" s="64">
        <v>1.5</v>
      </c>
    </row>
    <row r="137" spans="1:11" x14ac:dyDescent="0.3">
      <c r="A137" s="67" t="s">
        <v>89</v>
      </c>
      <c r="B137" s="65">
        <f>(B132/B133/B134*B135*B136)</f>
        <v>0</v>
      </c>
    </row>
    <row r="138" spans="1:11" x14ac:dyDescent="0.3">
      <c r="A138" s="37" t="s">
        <v>99</v>
      </c>
      <c r="B138"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0508B-5E2C-44E0-B105-B2EFFA772C48}">
  <dimension ref="A3:AC40"/>
  <sheetViews>
    <sheetView workbookViewId="0">
      <selection activeCell="B1" sqref="B1"/>
    </sheetView>
  </sheetViews>
  <sheetFormatPr defaultRowHeight="14.4" x14ac:dyDescent="0.3"/>
  <cols>
    <col min="1" max="2" width="15.6640625" customWidth="1"/>
    <col min="3" max="3" width="9.109375" customWidth="1"/>
    <col min="4" max="9" width="15.6640625" customWidth="1"/>
  </cols>
  <sheetData>
    <row r="3" spans="1:18" ht="15" thickBot="1" x14ac:dyDescent="0.35">
      <c r="A3" s="14" t="s">
        <v>0</v>
      </c>
      <c r="B3" s="15" t="s">
        <v>1</v>
      </c>
      <c r="C3" s="15" t="s">
        <v>2</v>
      </c>
      <c r="D3" s="15" t="s">
        <v>3</v>
      </c>
      <c r="E3" s="15" t="s">
        <v>4</v>
      </c>
      <c r="F3" s="15" t="s">
        <v>5</v>
      </c>
      <c r="G3" s="15" t="s">
        <v>6</v>
      </c>
      <c r="H3" s="15" t="s">
        <v>7</v>
      </c>
      <c r="I3" s="16" t="s">
        <v>8</v>
      </c>
    </row>
    <row r="4" spans="1:18" x14ac:dyDescent="0.3">
      <c r="A4" s="10">
        <v>44264</v>
      </c>
      <c r="B4" s="8" t="s">
        <v>9</v>
      </c>
      <c r="C4" s="8" t="s">
        <v>10</v>
      </c>
      <c r="D4" s="8" t="s">
        <v>11</v>
      </c>
      <c r="E4" s="8" t="s">
        <v>12</v>
      </c>
      <c r="F4" s="8">
        <v>1027</v>
      </c>
      <c r="G4" s="9">
        <v>0.86458333333333337</v>
      </c>
      <c r="H4" s="9">
        <v>0.90625</v>
      </c>
      <c r="I4" s="12">
        <f t="shared" ref="I4:I8" si="0">H4-G4</f>
        <v>4.166666666666663E-2</v>
      </c>
    </row>
    <row r="5" spans="1:18" x14ac:dyDescent="0.3">
      <c r="A5" s="11">
        <v>44265</v>
      </c>
      <c r="B5" s="4" t="s">
        <v>9</v>
      </c>
      <c r="C5" s="4" t="s">
        <v>10</v>
      </c>
      <c r="D5" s="4" t="s">
        <v>13</v>
      </c>
      <c r="E5" s="4" t="s">
        <v>12</v>
      </c>
      <c r="F5" s="4" t="s">
        <v>14</v>
      </c>
      <c r="G5" s="5">
        <v>0.94791666666666663</v>
      </c>
      <c r="H5" s="5">
        <v>0.11458333333333333</v>
      </c>
      <c r="I5" s="13">
        <f>R5-G5+H5</f>
        <v>0.16665509259259254</v>
      </c>
      <c r="R5" s="3">
        <v>0.99998842592592585</v>
      </c>
    </row>
    <row r="6" spans="1:18" x14ac:dyDescent="0.3">
      <c r="A6" s="11">
        <v>44266</v>
      </c>
      <c r="B6" s="4" t="s">
        <v>9</v>
      </c>
      <c r="C6" s="4" t="s">
        <v>15</v>
      </c>
      <c r="D6" s="4" t="s">
        <v>16</v>
      </c>
      <c r="E6" s="4" t="s">
        <v>17</v>
      </c>
      <c r="F6" s="4" t="s">
        <v>14</v>
      </c>
      <c r="G6" s="5">
        <v>0.77083333333333337</v>
      </c>
      <c r="H6" s="5">
        <v>0.875</v>
      </c>
      <c r="I6" s="13">
        <f t="shared" si="0"/>
        <v>0.10416666666666663</v>
      </c>
      <c r="M6">
        <v>32</v>
      </c>
    </row>
    <row r="7" spans="1:18" x14ac:dyDescent="0.3">
      <c r="A7" s="11">
        <v>44267</v>
      </c>
      <c r="B7" s="4" t="s">
        <v>9</v>
      </c>
      <c r="C7" s="4" t="s">
        <v>37</v>
      </c>
      <c r="D7" s="4" t="s">
        <v>18</v>
      </c>
      <c r="E7" s="4" t="s">
        <v>12</v>
      </c>
      <c r="F7" s="4">
        <v>1033</v>
      </c>
      <c r="G7" s="5">
        <v>0.79166666666666663</v>
      </c>
      <c r="H7" s="5">
        <v>0.83333333333333337</v>
      </c>
      <c r="I7" s="13">
        <f t="shared" si="0"/>
        <v>4.1666666666666741E-2</v>
      </c>
    </row>
    <row r="8" spans="1:18" x14ac:dyDescent="0.3">
      <c r="A8" s="11">
        <v>44268</v>
      </c>
      <c r="B8" s="4" t="s">
        <v>9</v>
      </c>
      <c r="C8" s="4" t="s">
        <v>37</v>
      </c>
      <c r="D8" s="4" t="s">
        <v>19</v>
      </c>
      <c r="E8" s="4" t="s">
        <v>20</v>
      </c>
      <c r="F8" s="4" t="s">
        <v>37</v>
      </c>
      <c r="G8" s="5">
        <v>0.77083333333333337</v>
      </c>
      <c r="H8" s="5">
        <v>0.85416666666666663</v>
      </c>
      <c r="I8" s="13">
        <f t="shared" si="0"/>
        <v>8.3333333333333259E-2</v>
      </c>
    </row>
    <row r="9" spans="1:18" x14ac:dyDescent="0.3">
      <c r="A9" s="11">
        <v>44272</v>
      </c>
      <c r="B9" s="4" t="s">
        <v>9</v>
      </c>
      <c r="C9" s="4" t="s">
        <v>10</v>
      </c>
      <c r="D9" s="4" t="s">
        <v>24</v>
      </c>
      <c r="E9" s="4" t="s">
        <v>39</v>
      </c>
      <c r="F9" s="4" t="s">
        <v>37</v>
      </c>
      <c r="G9" s="5">
        <v>0.82162037037037028</v>
      </c>
      <c r="H9" s="5">
        <v>0.95807870370370374</v>
      </c>
      <c r="I9" s="13">
        <f>H9-G9</f>
        <v>0.13645833333333346</v>
      </c>
    </row>
    <row r="10" spans="1:18" x14ac:dyDescent="0.3">
      <c r="A10" s="11">
        <v>44274</v>
      </c>
      <c r="B10" s="4" t="s">
        <v>9</v>
      </c>
      <c r="C10" s="4" t="s">
        <v>15</v>
      </c>
      <c r="D10" s="4" t="s">
        <v>25</v>
      </c>
      <c r="E10" s="4" t="s">
        <v>12</v>
      </c>
      <c r="F10" s="4">
        <v>1041</v>
      </c>
      <c r="G10" s="5">
        <v>0.75</v>
      </c>
      <c r="H10" s="5">
        <v>0.76496527777777779</v>
      </c>
      <c r="I10" s="13">
        <f t="shared" ref="I10:I32" si="1">H10-G10</f>
        <v>1.4965277777777786E-2</v>
      </c>
    </row>
    <row r="11" spans="1:18" x14ac:dyDescent="0.3">
      <c r="A11" s="11">
        <v>44274</v>
      </c>
      <c r="B11" s="4" t="s">
        <v>9</v>
      </c>
      <c r="C11" s="4" t="s">
        <v>37</v>
      </c>
      <c r="D11" s="4" t="s">
        <v>26</v>
      </c>
      <c r="E11" s="4" t="s">
        <v>39</v>
      </c>
      <c r="F11" s="4" t="s">
        <v>37</v>
      </c>
      <c r="G11" s="5">
        <v>0.75</v>
      </c>
      <c r="H11" s="5">
        <v>0.77828703703703705</v>
      </c>
      <c r="I11" s="13">
        <f t="shared" si="1"/>
        <v>2.8287037037037055E-2</v>
      </c>
    </row>
    <row r="12" spans="1:18" x14ac:dyDescent="0.3">
      <c r="A12" s="11">
        <v>44275</v>
      </c>
      <c r="B12" s="4" t="s">
        <v>9</v>
      </c>
      <c r="C12" s="4" t="s">
        <v>10</v>
      </c>
      <c r="D12" s="4" t="s">
        <v>27</v>
      </c>
      <c r="E12" s="4" t="s">
        <v>39</v>
      </c>
      <c r="F12" s="4" t="s">
        <v>37</v>
      </c>
      <c r="G12" s="5">
        <v>0.75</v>
      </c>
      <c r="H12" s="5">
        <v>0.8308564814814815</v>
      </c>
      <c r="I12" s="13">
        <f t="shared" si="1"/>
        <v>8.0856481481481501E-2</v>
      </c>
    </row>
    <row r="13" spans="1:18" x14ac:dyDescent="0.3">
      <c r="A13" s="11">
        <v>44276</v>
      </c>
      <c r="B13" s="4" t="s">
        <v>9</v>
      </c>
      <c r="C13" s="4" t="s">
        <v>15</v>
      </c>
      <c r="D13" s="4" t="s">
        <v>28</v>
      </c>
      <c r="E13" s="4" t="s">
        <v>40</v>
      </c>
      <c r="F13" s="4">
        <v>1140</v>
      </c>
      <c r="G13" s="5">
        <v>0.75</v>
      </c>
      <c r="H13" s="5">
        <v>0.77665509259259258</v>
      </c>
      <c r="I13" s="13">
        <f t="shared" si="1"/>
        <v>2.6655092592592577E-2</v>
      </c>
    </row>
    <row r="14" spans="1:18" x14ac:dyDescent="0.3">
      <c r="A14" s="11">
        <v>44277</v>
      </c>
      <c r="B14" s="4" t="s">
        <v>9</v>
      </c>
      <c r="C14" s="4" t="s">
        <v>15</v>
      </c>
      <c r="D14" s="4" t="s">
        <v>29</v>
      </c>
      <c r="E14" s="4" t="s">
        <v>12</v>
      </c>
      <c r="F14" s="4">
        <v>1047</v>
      </c>
      <c r="G14" s="5">
        <v>0.75</v>
      </c>
      <c r="H14" s="5">
        <v>0.77082175925925922</v>
      </c>
      <c r="I14" s="13">
        <f t="shared" si="1"/>
        <v>2.082175925925922E-2</v>
      </c>
    </row>
    <row r="15" spans="1:18" x14ac:dyDescent="0.3">
      <c r="A15" s="11">
        <v>44279</v>
      </c>
      <c r="B15" s="4" t="s">
        <v>9</v>
      </c>
      <c r="C15" s="4" t="s">
        <v>10</v>
      </c>
      <c r="D15" s="4" t="s">
        <v>30</v>
      </c>
      <c r="E15" s="4" t="s">
        <v>12</v>
      </c>
      <c r="F15" s="4">
        <v>1049</v>
      </c>
      <c r="G15" s="5">
        <v>0.86055555555555552</v>
      </c>
      <c r="H15" s="5">
        <v>0.97116898148148145</v>
      </c>
      <c r="I15" s="13">
        <f t="shared" si="1"/>
        <v>0.11061342592592593</v>
      </c>
    </row>
    <row r="16" spans="1:18" x14ac:dyDescent="0.3">
      <c r="A16" s="11">
        <v>44280</v>
      </c>
      <c r="B16" s="4" t="s">
        <v>9</v>
      </c>
      <c r="C16" s="4" t="s">
        <v>15</v>
      </c>
      <c r="D16" s="4" t="s">
        <v>31</v>
      </c>
      <c r="E16" s="4" t="s">
        <v>39</v>
      </c>
      <c r="F16" s="4" t="s">
        <v>37</v>
      </c>
      <c r="G16" s="5">
        <v>0.75</v>
      </c>
      <c r="H16" s="5">
        <v>0.77712962962962961</v>
      </c>
      <c r="I16" s="13">
        <f t="shared" si="1"/>
        <v>2.7129629629629615E-2</v>
      </c>
    </row>
    <row r="17" spans="1:29" x14ac:dyDescent="0.3">
      <c r="A17" s="11">
        <v>44280</v>
      </c>
      <c r="B17" s="4" t="s">
        <v>9</v>
      </c>
      <c r="C17" s="4" t="s">
        <v>37</v>
      </c>
      <c r="D17" s="4" t="s">
        <v>26</v>
      </c>
      <c r="E17" s="4" t="s">
        <v>39</v>
      </c>
      <c r="F17" s="4" t="s">
        <v>37</v>
      </c>
      <c r="G17" s="5">
        <v>0.75</v>
      </c>
      <c r="H17" s="5">
        <v>0.80481481481481476</v>
      </c>
      <c r="I17" s="13">
        <f t="shared" si="1"/>
        <v>5.4814814814814761E-2</v>
      </c>
    </row>
    <row r="18" spans="1:29" x14ac:dyDescent="0.3">
      <c r="A18" s="11">
        <v>44281</v>
      </c>
      <c r="B18" s="4" t="s">
        <v>9</v>
      </c>
      <c r="C18" s="4" t="s">
        <v>37</v>
      </c>
      <c r="D18" s="4" t="s">
        <v>32</v>
      </c>
      <c r="E18" s="4" t="s">
        <v>40</v>
      </c>
      <c r="F18" s="6" t="s">
        <v>41</v>
      </c>
      <c r="G18" s="5">
        <v>0.75</v>
      </c>
      <c r="H18" s="5">
        <v>0.78416666666666668</v>
      </c>
      <c r="I18" s="13">
        <f t="shared" si="1"/>
        <v>3.4166666666666679E-2</v>
      </c>
    </row>
    <row r="19" spans="1:29" x14ac:dyDescent="0.3">
      <c r="A19" s="11">
        <v>44282</v>
      </c>
      <c r="B19" s="4" t="s">
        <v>9</v>
      </c>
      <c r="C19" s="4" t="s">
        <v>38</v>
      </c>
      <c r="D19" s="4" t="s">
        <v>33</v>
      </c>
      <c r="E19" s="4" t="s">
        <v>12</v>
      </c>
      <c r="F19" s="4">
        <v>1050</v>
      </c>
      <c r="G19" s="5">
        <v>0.88687499999999997</v>
      </c>
      <c r="H19" s="5">
        <v>1.0344328703703705</v>
      </c>
      <c r="I19" s="13">
        <f>AC19-G19+H19</f>
        <v>1.146863425925926</v>
      </c>
      <c r="AB19" s="3">
        <v>24</v>
      </c>
      <c r="AC19" s="2">
        <v>0.99930555555555556</v>
      </c>
    </row>
    <row r="20" spans="1:29" x14ac:dyDescent="0.3">
      <c r="A20" s="11">
        <v>44283</v>
      </c>
      <c r="B20" s="4" t="s">
        <v>9</v>
      </c>
      <c r="C20" s="4" t="s">
        <v>10</v>
      </c>
      <c r="D20" s="4" t="s">
        <v>34</v>
      </c>
      <c r="E20" s="4" t="s">
        <v>12</v>
      </c>
      <c r="F20" s="4">
        <v>1053</v>
      </c>
      <c r="G20" s="5">
        <v>0.75</v>
      </c>
      <c r="H20" s="5">
        <v>0.84375</v>
      </c>
      <c r="I20" s="13">
        <f t="shared" si="1"/>
        <v>9.375E-2</v>
      </c>
    </row>
    <row r="21" spans="1:29" x14ac:dyDescent="0.3">
      <c r="A21" s="11">
        <v>44283</v>
      </c>
      <c r="B21" s="4" t="s">
        <v>9</v>
      </c>
      <c r="C21" s="4" t="s">
        <v>10</v>
      </c>
      <c r="D21" s="4" t="s">
        <v>35</v>
      </c>
      <c r="E21" s="4" t="s">
        <v>39</v>
      </c>
      <c r="F21" s="4" t="s">
        <v>37</v>
      </c>
      <c r="G21" s="5">
        <v>0.84439814814814806</v>
      </c>
      <c r="H21" s="5">
        <v>0.87822916666666673</v>
      </c>
      <c r="I21" s="13">
        <f t="shared" si="1"/>
        <v>3.3831018518518663E-2</v>
      </c>
    </row>
    <row r="22" spans="1:29" x14ac:dyDescent="0.3">
      <c r="A22" s="11">
        <v>44285</v>
      </c>
      <c r="B22" s="4" t="s">
        <v>9</v>
      </c>
      <c r="C22" s="4" t="s">
        <v>37</v>
      </c>
      <c r="D22" s="4" t="s">
        <v>36</v>
      </c>
      <c r="E22" s="4" t="s">
        <v>39</v>
      </c>
      <c r="F22" s="4" t="s">
        <v>37</v>
      </c>
      <c r="G22" s="5">
        <v>0.75208333333333333</v>
      </c>
      <c r="H22" s="5">
        <v>0.80373842592592604</v>
      </c>
      <c r="I22" s="13">
        <f t="shared" si="1"/>
        <v>5.1655092592592711E-2</v>
      </c>
    </row>
    <row r="23" spans="1:29" x14ac:dyDescent="0.3">
      <c r="A23" s="11"/>
      <c r="B23" s="4"/>
      <c r="C23" s="4"/>
      <c r="D23" s="4"/>
      <c r="E23" s="4"/>
      <c r="F23" s="4"/>
      <c r="G23" s="7"/>
      <c r="H23" s="7"/>
      <c r="I23" s="13">
        <f>SUBTOTAL(109,I4:I22)</f>
        <v>2.2983564814814814</v>
      </c>
    </row>
    <row r="24" spans="1:29" x14ac:dyDescent="0.3">
      <c r="A24" s="11"/>
      <c r="B24" s="4"/>
      <c r="C24" s="4"/>
      <c r="D24" s="4"/>
      <c r="E24" s="4"/>
      <c r="F24" s="4"/>
      <c r="G24" s="7"/>
      <c r="H24" s="7"/>
      <c r="I24" s="13"/>
    </row>
    <row r="25" spans="1:29" x14ac:dyDescent="0.3">
      <c r="A25" s="11"/>
      <c r="B25" s="4"/>
      <c r="C25" s="4"/>
      <c r="D25" s="4"/>
      <c r="E25" s="4"/>
      <c r="F25" s="4"/>
      <c r="G25" s="7"/>
      <c r="H25" s="7"/>
      <c r="I25" s="13"/>
    </row>
    <row r="26" spans="1:29" x14ac:dyDescent="0.3">
      <c r="A26" s="11"/>
      <c r="B26" s="4"/>
      <c r="C26" s="4"/>
      <c r="D26" s="4"/>
      <c r="E26" s="4"/>
      <c r="F26" s="4"/>
      <c r="G26" s="7"/>
      <c r="H26" s="7"/>
      <c r="I26" s="13"/>
    </row>
    <row r="27" spans="1:29" x14ac:dyDescent="0.3">
      <c r="A27" s="11">
        <v>44257</v>
      </c>
      <c r="B27" s="4" t="s">
        <v>21</v>
      </c>
      <c r="C27" s="4" t="s">
        <v>10</v>
      </c>
      <c r="D27" s="4" t="s">
        <v>22</v>
      </c>
      <c r="E27" s="4" t="s">
        <v>23</v>
      </c>
      <c r="F27" s="4">
        <v>1176</v>
      </c>
      <c r="G27" s="7">
        <v>0.89583333333333337</v>
      </c>
      <c r="H27" s="7">
        <v>0.94305555555555554</v>
      </c>
      <c r="I27" s="13">
        <f t="shared" si="1"/>
        <v>4.7222222222222165E-2</v>
      </c>
    </row>
    <row r="28" spans="1:29" x14ac:dyDescent="0.3">
      <c r="A28" s="11">
        <v>44257</v>
      </c>
      <c r="B28" s="4" t="s">
        <v>21</v>
      </c>
      <c r="C28" s="4" t="s">
        <v>10</v>
      </c>
      <c r="D28" s="4" t="s">
        <v>22</v>
      </c>
      <c r="E28" s="4" t="s">
        <v>23</v>
      </c>
      <c r="F28" s="4">
        <v>1149</v>
      </c>
      <c r="G28" s="7">
        <v>0.90069444444444446</v>
      </c>
      <c r="H28" s="7">
        <v>0.90972222222222221</v>
      </c>
      <c r="I28" s="13">
        <f t="shared" si="1"/>
        <v>9.0277777777777457E-3</v>
      </c>
    </row>
    <row r="29" spans="1:29" x14ac:dyDescent="0.3">
      <c r="A29" s="11">
        <v>44261</v>
      </c>
      <c r="B29" s="4" t="s">
        <v>21</v>
      </c>
      <c r="C29" s="4" t="s">
        <v>10</v>
      </c>
      <c r="D29" s="4" t="s">
        <v>22</v>
      </c>
      <c r="E29" s="4" t="s">
        <v>23</v>
      </c>
      <c r="F29" s="4">
        <v>1059</v>
      </c>
      <c r="G29" s="7">
        <v>0.83333333333333337</v>
      </c>
      <c r="H29" s="7">
        <v>0.86111111111111116</v>
      </c>
      <c r="I29" s="13">
        <f t="shared" si="1"/>
        <v>2.777777777777779E-2</v>
      </c>
    </row>
    <row r="30" spans="1:29" x14ac:dyDescent="0.3">
      <c r="A30" s="11">
        <v>44267</v>
      </c>
      <c r="B30" s="4" t="s">
        <v>21</v>
      </c>
      <c r="C30" s="4" t="s">
        <v>37</v>
      </c>
      <c r="D30" s="4" t="s">
        <v>22</v>
      </c>
      <c r="E30" s="4" t="s">
        <v>23</v>
      </c>
      <c r="F30" s="6" t="s">
        <v>42</v>
      </c>
      <c r="G30" s="7">
        <v>0.83333333333333337</v>
      </c>
      <c r="H30" s="7">
        <v>0.86111111111111116</v>
      </c>
      <c r="I30" s="13">
        <f t="shared" si="1"/>
        <v>2.777777777777779E-2</v>
      </c>
    </row>
    <row r="31" spans="1:29" x14ac:dyDescent="0.3">
      <c r="A31" s="11">
        <v>44271</v>
      </c>
      <c r="B31" s="4" t="s">
        <v>21</v>
      </c>
      <c r="C31" s="4" t="s">
        <v>10</v>
      </c>
      <c r="D31" s="4" t="s">
        <v>22</v>
      </c>
      <c r="E31" s="4" t="s">
        <v>23</v>
      </c>
      <c r="F31" s="4">
        <v>1038</v>
      </c>
      <c r="G31" s="7">
        <v>0.76041666666666663</v>
      </c>
      <c r="H31" s="7">
        <v>0.8125</v>
      </c>
      <c r="I31" s="13">
        <f t="shared" si="1"/>
        <v>5.208333333333337E-2</v>
      </c>
    </row>
    <row r="32" spans="1:29" x14ac:dyDescent="0.3">
      <c r="A32" s="17">
        <v>44283</v>
      </c>
      <c r="B32" s="18" t="s">
        <v>21</v>
      </c>
      <c r="C32" s="18" t="s">
        <v>10</v>
      </c>
      <c r="D32" s="18" t="s">
        <v>22</v>
      </c>
      <c r="E32" s="18" t="s">
        <v>23</v>
      </c>
      <c r="F32" s="18">
        <v>1053</v>
      </c>
      <c r="G32" s="19">
        <v>0.8125</v>
      </c>
      <c r="H32" s="19">
        <v>0.84722222222222221</v>
      </c>
      <c r="I32" s="20">
        <f t="shared" si="1"/>
        <v>3.472222222222221E-2</v>
      </c>
    </row>
    <row r="34" spans="1:9" x14ac:dyDescent="0.3">
      <c r="I34" s="21">
        <f>SUM(I27:I32)</f>
        <v>0.19861111111111107</v>
      </c>
    </row>
    <row r="35" spans="1:9" x14ac:dyDescent="0.3">
      <c r="A35" s="1" t="s">
        <v>43</v>
      </c>
      <c r="B35" t="s">
        <v>44</v>
      </c>
    </row>
    <row r="36" spans="1:9" x14ac:dyDescent="0.3">
      <c r="A36" t="s">
        <v>9</v>
      </c>
      <c r="B36" s="3">
        <f>I23</f>
        <v>2.2983564814814814</v>
      </c>
    </row>
    <row r="37" spans="1:9" x14ac:dyDescent="0.3">
      <c r="A37" t="s">
        <v>21</v>
      </c>
      <c r="B37" s="21">
        <f>I34</f>
        <v>0.19861111111111107</v>
      </c>
    </row>
    <row r="38" spans="1:9" x14ac:dyDescent="0.3">
      <c r="A38" t="s">
        <v>10</v>
      </c>
    </row>
    <row r="39" spans="1:9" x14ac:dyDescent="0.3">
      <c r="A39" t="s">
        <v>15</v>
      </c>
    </row>
    <row r="40" spans="1:9" x14ac:dyDescent="0.3">
      <c r="A40" t="s">
        <v>38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Sample Format</vt:lpstr>
      <vt:lpstr>Over-Time (Fixed Payment)</vt:lpstr>
      <vt:lpstr>Over-Time (Time Payment)</vt:lpstr>
      <vt:lpstr>OT 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Sarvoham</dc:creator>
  <cp:lastModifiedBy>Haris Ali</cp:lastModifiedBy>
  <dcterms:created xsi:type="dcterms:W3CDTF">2021-04-09T05:33:57Z</dcterms:created>
  <dcterms:modified xsi:type="dcterms:W3CDTF">2021-05-17T17:37:21Z</dcterms:modified>
</cp:coreProperties>
</file>